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tabRatio="866" activeTab="0"/>
  </bookViews>
  <sheets>
    <sheet name="Sınav sonuç (2)" sheetId="1" r:id="rId1"/>
  </sheets>
  <definedNames/>
  <calcPr fullCalcOnLoad="1"/>
</workbook>
</file>

<file path=xl/sharedStrings.xml><?xml version="1.0" encoding="utf-8"?>
<sst xmlns="http://schemas.openxmlformats.org/spreadsheetml/2006/main" count="420" uniqueCount="123">
  <si>
    <t>ADI SOYADI</t>
  </si>
  <si>
    <t>BİRİMİ</t>
  </si>
  <si>
    <t>ANABİLİM DALI</t>
  </si>
  <si>
    <t>DER</t>
  </si>
  <si>
    <t>ADET</t>
  </si>
  <si>
    <t>İLAN NO</t>
  </si>
  <si>
    <t>ALES PUANI</t>
  </si>
  <si>
    <t>YABANCI DİL PUANI</t>
  </si>
  <si>
    <t>SONUÇ</t>
  </si>
  <si>
    <t>TOPLAM
PUANI</t>
  </si>
  <si>
    <t>Arş.Gör.</t>
  </si>
  <si>
    <t>UNVANI</t>
  </si>
  <si>
    <t>Arap Dili ve Belagatı</t>
  </si>
  <si>
    <t>İlahiyat Fakültesi</t>
  </si>
  <si>
    <t>Bolu Sağlık Yüksekokulu</t>
  </si>
  <si>
    <t>Arş. Gör.</t>
  </si>
  <si>
    <t>Seda KAYA</t>
  </si>
  <si>
    <t>LİSANS MEZUNİYET NOTU</t>
  </si>
  <si>
    <t>LİSANS MEZUNİYET NOTU %30 DEĞERİ</t>
  </si>
  <si>
    <t>Mehmet Tanrıkulu Sağlık Hizmetleri Meslek Yüksekokulu</t>
  </si>
  <si>
    <t>Çocuk Bakımı ve Gençlik Hizmetleri</t>
  </si>
  <si>
    <t>Öğr.Gör.</t>
  </si>
  <si>
    <t>FATMA YOL</t>
  </si>
  <si>
    <t>TACETTİN TEZCAN</t>
  </si>
  <si>
    <t>AHMET HİLMİ TAŞÇI</t>
  </si>
  <si>
    <t>DAVUT ORHAN</t>
  </si>
  <si>
    <t>MUSTAFA DİLSİZ</t>
  </si>
  <si>
    <t>SEMRA TANIR</t>
  </si>
  <si>
    <t>CEBBAR ÇAKMAK</t>
  </si>
  <si>
    <t>METİN KARTAL</t>
  </si>
  <si>
    <t>ZEKERİYA EFE</t>
  </si>
  <si>
    <t>ABDULLAH KUŞÇUOĞLU</t>
  </si>
  <si>
    <t>BAYRAM AKTAŞ</t>
  </si>
  <si>
    <t>MUSTAFA AYYILDIZ</t>
  </si>
  <si>
    <t>SİNAN ÖZDEMİR</t>
  </si>
  <si>
    <t>Öğr. Gör.</t>
  </si>
  <si>
    <t>Ruh Sağlığı ve Hastalıkları Hemşireliği</t>
  </si>
  <si>
    <t>Merve KIZILIRMAK</t>
  </si>
  <si>
    <t>Mehmet KARAKAŞ</t>
  </si>
  <si>
    <t>Kur'an-ı Kerim Okuma ve Kıraat İlmi</t>
  </si>
  <si>
    <t>Cerrahi Hastalıklar Hemşireliği</t>
  </si>
  <si>
    <t>Mehmet Burak AKSIN</t>
  </si>
  <si>
    <t>Tuğba YILDIRIM</t>
  </si>
  <si>
    <t>Aykut TURGUT</t>
  </si>
  <si>
    <t>Hatice TEKİN</t>
  </si>
  <si>
    <t>Merve Betül USLU</t>
  </si>
  <si>
    <t>Muhammet ORTAKAŞ</t>
  </si>
  <si>
    <t>Kazım BAĞCI</t>
  </si>
  <si>
    <t>Emel TOP</t>
  </si>
  <si>
    <t>İlknur TURA</t>
  </si>
  <si>
    <t>Uğur KARTAL</t>
  </si>
  <si>
    <t>Yabancı Diller Yüksekokulu</t>
  </si>
  <si>
    <t>Hazırlık Bölümü</t>
  </si>
  <si>
    <t>Okutman</t>
  </si>
  <si>
    <t>Zafer ÜSTÜNBAŞ</t>
  </si>
  <si>
    <t>Gülcan YILMAZ</t>
  </si>
  <si>
    <t>Ümit ORAL</t>
  </si>
  <si>
    <t>Berke SARISOY</t>
  </si>
  <si>
    <t>Okan ATEŞ</t>
  </si>
  <si>
    <t>Dilek AYDIN ATEŞ</t>
  </si>
  <si>
    <t>Gülşah DİKMECİ</t>
  </si>
  <si>
    <t>Emre ONBAŞILAR</t>
  </si>
  <si>
    <t>Mustafa Kemal ŞEN</t>
  </si>
  <si>
    <t>Eda OCAK</t>
  </si>
  <si>
    <t>Doğan AHMETCİ</t>
  </si>
  <si>
    <t>Tarık YÜTÜK</t>
  </si>
  <si>
    <t>İbrahim Halil GÖKBULUT</t>
  </si>
  <si>
    <t>Halil İbrahim ŞAHİN</t>
  </si>
  <si>
    <t>Canan TAŞCI</t>
  </si>
  <si>
    <t>Eda YILDIZ</t>
  </si>
  <si>
    <t>Yeşim YILMAZ</t>
  </si>
  <si>
    <t>Fatih Zeren KUAS</t>
  </si>
  <si>
    <t>Sena BALTAOĞLU</t>
  </si>
  <si>
    <t>Meltem ATEŞ</t>
  </si>
  <si>
    <t>Merve ULUKAYA</t>
  </si>
  <si>
    <t>Beden Eğitimi ve Spor Yüksekokulu</t>
  </si>
  <si>
    <t>Spor Yönetim Bilimleri</t>
  </si>
  <si>
    <t>Mahmut ELMAS</t>
  </si>
  <si>
    <t>Muhammet MAVİBAŞ</t>
  </si>
  <si>
    <t>Ahmet ÖZSOY</t>
  </si>
  <si>
    <t>Halil Erdem AKOĞLU</t>
  </si>
  <si>
    <t>Muhammet Cihat ÇİFTÇİ</t>
  </si>
  <si>
    <t>Okan GÜRGEN</t>
  </si>
  <si>
    <t>Faruk AYDIN</t>
  </si>
  <si>
    <t>İlknur ŞİMŞEK</t>
  </si>
  <si>
    <t>Gökhan ÇAKMAK</t>
  </si>
  <si>
    <t>Üstün TÜRKER</t>
  </si>
  <si>
    <t>Eğitim Fakültesi</t>
  </si>
  <si>
    <t>Türkçe Eğitimi</t>
  </si>
  <si>
    <t>Güler ÖZYÜREK</t>
  </si>
  <si>
    <t>Gamze İŞÇİ</t>
  </si>
  <si>
    <t>Ebru DUNDAR</t>
  </si>
  <si>
    <t>Ayşe Sinem ÜNLÜ</t>
  </si>
  <si>
    <t>Rahim ÇAKIR</t>
  </si>
  <si>
    <t>Mesut Can ÖKTEM</t>
  </si>
  <si>
    <t>Ömer Rafi ÇİÇEK</t>
  </si>
  <si>
    <t>Uğur ÖZBİLEN</t>
  </si>
  <si>
    <t>Tuba Yeşim MUTLU</t>
  </si>
  <si>
    <t>Sema OKUR</t>
  </si>
  <si>
    <t>Rektörlük</t>
  </si>
  <si>
    <t>Ramazan ERYILMAZ</t>
  </si>
  <si>
    <t>Taşkın SOYSAL</t>
  </si>
  <si>
    <t>Hüseyin KARABUĞA</t>
  </si>
  <si>
    <t>Selçuk MOĞUL</t>
  </si>
  <si>
    <t>Seda ÖZTÜRK KALKAN</t>
  </si>
  <si>
    <t>Salih TUZLUKAYA</t>
  </si>
  <si>
    <t>Hamiyet BURSALI</t>
  </si>
  <si>
    <t>Selçuk DAĞDELEN</t>
  </si>
  <si>
    <t>Gökçen TEKİN</t>
  </si>
  <si>
    <t>GİRİŞ SINAV NOTU</t>
  </si>
  <si>
    <t>GİRİŞ SINAV NOTU
 %30 DEĞERİ</t>
  </si>
  <si>
    <t>ALES PUANI %30 DEĞERİ</t>
  </si>
  <si>
    <t>YABANCI DİL PUANI %10 DEĞERİ</t>
  </si>
  <si>
    <t>Sınava girmedi</t>
  </si>
  <si>
    <t>Kazandı</t>
  </si>
  <si>
    <t>Başarısız</t>
  </si>
  <si>
    <t>Başarılı (Yedek)</t>
  </si>
  <si>
    <t>Başarılı</t>
  </si>
  <si>
    <t>ABANT İZZET BAYSAL ÜNİVERSİTESİ
ÖĞRETİM ELEMANI GİRİŞ SINAVI SONUÇLARI 
09/01/2017</t>
  </si>
  <si>
    <t>YABANCI DİL PUANI %30 DEĞERİ</t>
  </si>
  <si>
    <t>LİSANS MEZUNİYET NOTU %10 DEĞERİ</t>
  </si>
  <si>
    <t>ALES PUANI %35 DEĞERİ</t>
  </si>
  <si>
    <t>GİRİŞ SINAV NOTU
 %35 DEĞERİ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</si>
</sst>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00"/>
    <numFmt numFmtId="199" formatCode="[$-41F]dd\ mmmm\ yyyy\ dddd"/>
    <numFmt numFmtId="200" formatCode="mmm/yyyy"/>
    <numFmt numFmtId="201" formatCode="00000"/>
    <numFmt numFmtId="202" formatCode="0.000000"/>
    <numFmt numFmtId="203" formatCode="0.00000"/>
  </numFmts>
  <fonts count="51">
    <font>
      <sz val="10"/>
      <name val="Arial"/>
      <family val="0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40"/>
      <name val="Tahoma"/>
      <family val="2"/>
    </font>
    <font>
      <b/>
      <sz val="11"/>
      <color indexed="10"/>
      <name val="Tahoma"/>
      <family val="2"/>
    </font>
    <font>
      <b/>
      <sz val="11"/>
      <color indexed="36"/>
      <name val="Tahoma"/>
      <family val="2"/>
    </font>
    <font>
      <sz val="11"/>
      <color indexed="36"/>
      <name val="Tahoma"/>
      <family val="2"/>
    </font>
    <font>
      <b/>
      <i/>
      <sz val="11"/>
      <color indexed="8"/>
      <name val="Tahoma"/>
      <family val="2"/>
    </font>
    <font>
      <b/>
      <i/>
      <sz val="11"/>
      <color indexed="4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rgb="FF00B0F0"/>
      <name val="Tahoma"/>
      <family val="2"/>
    </font>
    <font>
      <b/>
      <sz val="11"/>
      <color rgb="FFFF0000"/>
      <name val="Tahoma"/>
      <family val="2"/>
    </font>
    <font>
      <b/>
      <sz val="11"/>
      <color rgb="FF7030A0"/>
      <name val="Tahoma"/>
      <family val="2"/>
    </font>
    <font>
      <sz val="11"/>
      <color rgb="FF7030A0"/>
      <name val="Tahoma"/>
      <family val="2"/>
    </font>
    <font>
      <b/>
      <i/>
      <sz val="11"/>
      <color theme="1"/>
      <name val="Tahoma"/>
      <family val="2"/>
    </font>
    <font>
      <b/>
      <i/>
      <sz val="11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48" applyFont="1" applyFill="1" applyBorder="1" applyAlignment="1">
      <alignment horizontal="left" wrapText="1"/>
      <protection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9" fillId="33" borderId="10" xfId="48" applyFont="1" applyFill="1" applyBorder="1" applyAlignment="1">
      <alignment horizontal="left" wrapText="1"/>
      <protection/>
    </xf>
    <xf numFmtId="0" fontId="50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9" fillId="33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2" fontId="49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left" wrapText="1"/>
    </xf>
    <xf numFmtId="2" fontId="47" fillId="0" borderId="12" xfId="0" applyNumberFormat="1" applyFont="1" applyBorder="1" applyAlignment="1">
      <alignment horizontal="left" wrapText="1"/>
    </xf>
    <xf numFmtId="2" fontId="47" fillId="0" borderId="13" xfId="0" applyNumberFormat="1" applyFont="1" applyBorder="1" applyAlignment="1">
      <alignment horizontal="left" wrapText="1"/>
    </xf>
    <xf numFmtId="2" fontId="49" fillId="33" borderId="11" xfId="0" applyNumberFormat="1" applyFont="1" applyFill="1" applyBorder="1" applyAlignment="1">
      <alignment horizontal="center" wrapText="1"/>
    </xf>
    <xf numFmtId="2" fontId="49" fillId="33" borderId="12" xfId="0" applyNumberFormat="1" applyFont="1" applyFill="1" applyBorder="1" applyAlignment="1">
      <alignment horizontal="center" wrapText="1"/>
    </xf>
    <xf numFmtId="2" fontId="49" fillId="33" borderId="13" xfId="0" applyNumberFormat="1" applyFont="1" applyFill="1" applyBorder="1" applyAlignment="1">
      <alignment horizontal="center" wrapText="1"/>
    </xf>
    <xf numFmtId="2" fontId="44" fillId="33" borderId="11" xfId="0" applyNumberFormat="1" applyFont="1" applyFill="1" applyBorder="1" applyAlignment="1">
      <alignment horizontal="center" wrapText="1"/>
    </xf>
    <xf numFmtId="2" fontId="44" fillId="33" borderId="12" xfId="0" applyNumberFormat="1" applyFont="1" applyFill="1" applyBorder="1" applyAlignment="1">
      <alignment horizontal="center" wrapText="1"/>
    </xf>
    <xf numFmtId="2" fontId="44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="80" zoomScaleNormal="80" zoomScalePageLayoutView="0" workbookViewId="0" topLeftCell="A40">
      <selection activeCell="L85" sqref="L85"/>
    </sheetView>
  </sheetViews>
  <sheetFormatPr defaultColWidth="9.140625" defaultRowHeight="24.75" customHeight="1"/>
  <cols>
    <col min="1" max="1" width="43.140625" style="13" bestFit="1" customWidth="1"/>
    <col min="2" max="2" width="43.57421875" style="13" bestFit="1" customWidth="1"/>
    <col min="3" max="3" width="10.57421875" style="12" bestFit="1" customWidth="1"/>
    <col min="4" max="4" width="5.28125" style="12" bestFit="1" customWidth="1"/>
    <col min="5" max="5" width="6.8515625" style="12" bestFit="1" customWidth="1"/>
    <col min="6" max="6" width="11.28125" style="12" bestFit="1" customWidth="1"/>
    <col min="7" max="7" width="25.28125" style="13" bestFit="1" customWidth="1"/>
    <col min="8" max="8" width="10.140625" style="14" customWidth="1"/>
    <col min="9" max="9" width="13.7109375" style="14" customWidth="1"/>
    <col min="10" max="10" width="11.421875" style="14" customWidth="1"/>
    <col min="11" max="11" width="17.421875" style="14" customWidth="1"/>
    <col min="12" max="12" width="13.421875" style="14" customWidth="1"/>
    <col min="13" max="13" width="19.57421875" style="14" customWidth="1"/>
    <col min="14" max="14" width="13.421875" style="14" customWidth="1"/>
    <col min="15" max="15" width="17.421875" style="14" customWidth="1"/>
    <col min="16" max="16" width="10.00390625" style="14" customWidth="1"/>
    <col min="17" max="17" width="16.28125" style="13" bestFit="1" customWidth="1"/>
    <col min="18" max="16384" width="9.140625" style="1" customWidth="1"/>
  </cols>
  <sheetData>
    <row r="1" spans="1:17" s="15" customFormat="1" ht="54" customHeight="1">
      <c r="A1" s="44" t="s">
        <v>118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5" customFormat="1" ht="52.5" customHeight="1">
      <c r="A2" s="17" t="s">
        <v>1</v>
      </c>
      <c r="B2" s="17" t="s">
        <v>2</v>
      </c>
      <c r="C2" s="16" t="s">
        <v>11</v>
      </c>
      <c r="D2" s="18" t="s">
        <v>3</v>
      </c>
      <c r="E2" s="18" t="s">
        <v>4</v>
      </c>
      <c r="F2" s="18" t="s">
        <v>5</v>
      </c>
      <c r="G2" s="17" t="s">
        <v>0</v>
      </c>
      <c r="H2" s="19" t="s">
        <v>6</v>
      </c>
      <c r="I2" s="19" t="s">
        <v>111</v>
      </c>
      <c r="J2" s="19" t="s">
        <v>7</v>
      </c>
      <c r="K2" s="19" t="s">
        <v>112</v>
      </c>
      <c r="L2" s="19" t="s">
        <v>17</v>
      </c>
      <c r="M2" s="19" t="s">
        <v>18</v>
      </c>
      <c r="N2" s="19" t="s">
        <v>109</v>
      </c>
      <c r="O2" s="19" t="s">
        <v>110</v>
      </c>
      <c r="P2" s="19" t="s">
        <v>9</v>
      </c>
      <c r="Q2" s="17" t="s">
        <v>8</v>
      </c>
    </row>
    <row r="3" spans="1:17" s="36" customFormat="1" ht="30.75" customHeight="1">
      <c r="A3" s="31" t="s">
        <v>87</v>
      </c>
      <c r="B3" s="31" t="s">
        <v>88</v>
      </c>
      <c r="C3" s="32" t="s">
        <v>10</v>
      </c>
      <c r="D3" s="33">
        <v>7</v>
      </c>
      <c r="E3" s="33">
        <v>1</v>
      </c>
      <c r="F3" s="33">
        <v>1013100</v>
      </c>
      <c r="G3" s="31" t="s">
        <v>16</v>
      </c>
      <c r="H3" s="34">
        <v>84.13831</v>
      </c>
      <c r="I3" s="34">
        <f aca="true" t="shared" si="0" ref="I3:I10">H3*0.3</f>
        <v>25.241493000000002</v>
      </c>
      <c r="J3" s="34">
        <v>85</v>
      </c>
      <c r="K3" s="34">
        <f aca="true" t="shared" si="1" ref="K3:K10">J3*0.1</f>
        <v>8.5</v>
      </c>
      <c r="L3" s="34">
        <v>80.63</v>
      </c>
      <c r="M3" s="34">
        <f aca="true" t="shared" si="2" ref="M3:M10">L3*0.3</f>
        <v>24.188999999999997</v>
      </c>
      <c r="N3" s="34">
        <v>80</v>
      </c>
      <c r="O3" s="34">
        <f aca="true" t="shared" si="3" ref="O3:O10">N3*0.3</f>
        <v>24</v>
      </c>
      <c r="P3" s="34">
        <f aca="true" t="shared" si="4" ref="P3:P10">I3+K3+M3+O3</f>
        <v>81.930493</v>
      </c>
      <c r="Q3" s="35" t="s">
        <v>114</v>
      </c>
    </row>
    <row r="4" spans="1:17" s="15" customFormat="1" ht="30.75" customHeight="1">
      <c r="A4" s="3" t="s">
        <v>87</v>
      </c>
      <c r="B4" s="3" t="s">
        <v>88</v>
      </c>
      <c r="C4" s="2" t="s">
        <v>10</v>
      </c>
      <c r="D4" s="20">
        <v>7</v>
      </c>
      <c r="E4" s="20">
        <v>1</v>
      </c>
      <c r="F4" s="20">
        <v>1013100</v>
      </c>
      <c r="G4" s="3" t="s">
        <v>89</v>
      </c>
      <c r="H4" s="11">
        <v>87.23885</v>
      </c>
      <c r="I4" s="11">
        <f t="shared" si="0"/>
        <v>26.171654999999998</v>
      </c>
      <c r="J4" s="11">
        <v>93.75</v>
      </c>
      <c r="K4" s="11">
        <f t="shared" si="1"/>
        <v>9.375</v>
      </c>
      <c r="L4" s="11">
        <v>90.43</v>
      </c>
      <c r="M4" s="11">
        <f t="shared" si="2"/>
        <v>27.129</v>
      </c>
      <c r="N4" s="11">
        <v>60</v>
      </c>
      <c r="O4" s="11">
        <f t="shared" si="3"/>
        <v>18</v>
      </c>
      <c r="P4" s="11">
        <f t="shared" si="4"/>
        <v>80.675655</v>
      </c>
      <c r="Q4" s="7" t="s">
        <v>116</v>
      </c>
    </row>
    <row r="5" spans="1:17" s="15" customFormat="1" ht="30.75" customHeight="1">
      <c r="A5" s="3" t="s">
        <v>87</v>
      </c>
      <c r="B5" s="3" t="s">
        <v>88</v>
      </c>
      <c r="C5" s="2" t="s">
        <v>10</v>
      </c>
      <c r="D5" s="20">
        <v>7</v>
      </c>
      <c r="E5" s="20">
        <v>1</v>
      </c>
      <c r="F5" s="20">
        <v>1013100</v>
      </c>
      <c r="G5" s="3" t="s">
        <v>97</v>
      </c>
      <c r="H5" s="11">
        <v>88.55301</v>
      </c>
      <c r="I5" s="11">
        <f t="shared" si="0"/>
        <v>26.565903</v>
      </c>
      <c r="J5" s="11">
        <v>50</v>
      </c>
      <c r="K5" s="11">
        <f t="shared" si="1"/>
        <v>5</v>
      </c>
      <c r="L5" s="11">
        <v>80.16</v>
      </c>
      <c r="M5" s="11">
        <f t="shared" si="2"/>
        <v>24.048</v>
      </c>
      <c r="N5" s="11">
        <v>70</v>
      </c>
      <c r="O5" s="11">
        <f t="shared" si="3"/>
        <v>21</v>
      </c>
      <c r="P5" s="11">
        <f t="shared" si="4"/>
        <v>76.613903</v>
      </c>
      <c r="Q5" s="3" t="s">
        <v>117</v>
      </c>
    </row>
    <row r="6" spans="1:17" s="15" customFormat="1" ht="30.75" customHeight="1">
      <c r="A6" s="3" t="s">
        <v>87</v>
      </c>
      <c r="B6" s="3" t="s">
        <v>88</v>
      </c>
      <c r="C6" s="2" t="s">
        <v>10</v>
      </c>
      <c r="D6" s="20">
        <v>7</v>
      </c>
      <c r="E6" s="20">
        <v>1</v>
      </c>
      <c r="F6" s="20">
        <v>1013100</v>
      </c>
      <c r="G6" s="3" t="s">
        <v>95</v>
      </c>
      <c r="H6" s="11">
        <v>85.47999</v>
      </c>
      <c r="I6" s="11">
        <f t="shared" si="0"/>
        <v>25.643997</v>
      </c>
      <c r="J6" s="11">
        <v>57.5</v>
      </c>
      <c r="K6" s="11">
        <f t="shared" si="1"/>
        <v>5.75</v>
      </c>
      <c r="L6" s="11">
        <v>91.83</v>
      </c>
      <c r="M6" s="11">
        <f t="shared" si="2"/>
        <v>27.549</v>
      </c>
      <c r="N6" s="11">
        <v>28</v>
      </c>
      <c r="O6" s="11">
        <f t="shared" si="3"/>
        <v>8.4</v>
      </c>
      <c r="P6" s="11">
        <f t="shared" si="4"/>
        <v>67.342997</v>
      </c>
      <c r="Q6" s="3" t="s">
        <v>117</v>
      </c>
    </row>
    <row r="7" spans="1:17" s="15" customFormat="1" ht="30.75" customHeight="1">
      <c r="A7" s="3" t="s">
        <v>87</v>
      </c>
      <c r="B7" s="3" t="s">
        <v>88</v>
      </c>
      <c r="C7" s="2" t="s">
        <v>10</v>
      </c>
      <c r="D7" s="20">
        <v>7</v>
      </c>
      <c r="E7" s="20">
        <v>1</v>
      </c>
      <c r="F7" s="20">
        <v>1013100</v>
      </c>
      <c r="G7" s="3" t="s">
        <v>90</v>
      </c>
      <c r="H7" s="11">
        <v>88.16534</v>
      </c>
      <c r="I7" s="11">
        <f t="shared" si="0"/>
        <v>26.449602</v>
      </c>
      <c r="J7" s="11">
        <v>63.75</v>
      </c>
      <c r="K7" s="11">
        <f t="shared" si="1"/>
        <v>6.375</v>
      </c>
      <c r="L7" s="11">
        <v>74.8</v>
      </c>
      <c r="M7" s="11">
        <f t="shared" si="2"/>
        <v>22.439999999999998</v>
      </c>
      <c r="N7" s="11">
        <v>40</v>
      </c>
      <c r="O7" s="11">
        <f t="shared" si="3"/>
        <v>12</v>
      </c>
      <c r="P7" s="11">
        <f t="shared" si="4"/>
        <v>67.264602</v>
      </c>
      <c r="Q7" s="3" t="s">
        <v>117</v>
      </c>
    </row>
    <row r="8" spans="1:17" s="15" customFormat="1" ht="30.75" customHeight="1">
      <c r="A8" s="3" t="s">
        <v>87</v>
      </c>
      <c r="B8" s="3" t="s">
        <v>88</v>
      </c>
      <c r="C8" s="2" t="s">
        <v>10</v>
      </c>
      <c r="D8" s="20">
        <v>7</v>
      </c>
      <c r="E8" s="20">
        <v>1</v>
      </c>
      <c r="F8" s="20">
        <v>1013100</v>
      </c>
      <c r="G8" s="3" t="s">
        <v>93</v>
      </c>
      <c r="H8" s="11">
        <v>78.05849</v>
      </c>
      <c r="I8" s="11">
        <f t="shared" si="0"/>
        <v>23.417547000000003</v>
      </c>
      <c r="J8" s="11">
        <v>71.25</v>
      </c>
      <c r="K8" s="11">
        <f t="shared" si="1"/>
        <v>7.125</v>
      </c>
      <c r="L8" s="11">
        <v>77.18</v>
      </c>
      <c r="M8" s="11">
        <f t="shared" si="2"/>
        <v>23.154</v>
      </c>
      <c r="N8" s="11">
        <v>25</v>
      </c>
      <c r="O8" s="11">
        <f t="shared" si="3"/>
        <v>7.5</v>
      </c>
      <c r="P8" s="11">
        <f t="shared" si="4"/>
        <v>61.196547</v>
      </c>
      <c r="Q8" s="3" t="s">
        <v>115</v>
      </c>
    </row>
    <row r="9" spans="1:17" s="15" customFormat="1" ht="30.75" customHeight="1">
      <c r="A9" s="3" t="s">
        <v>87</v>
      </c>
      <c r="B9" s="3" t="s">
        <v>88</v>
      </c>
      <c r="C9" s="2" t="s">
        <v>10</v>
      </c>
      <c r="D9" s="20">
        <v>7</v>
      </c>
      <c r="E9" s="20">
        <v>1</v>
      </c>
      <c r="F9" s="20">
        <v>1013100</v>
      </c>
      <c r="G9" s="3" t="s">
        <v>96</v>
      </c>
      <c r="H9" s="11">
        <v>78.77763</v>
      </c>
      <c r="I9" s="11">
        <f t="shared" si="0"/>
        <v>23.633289</v>
      </c>
      <c r="J9" s="11">
        <v>65</v>
      </c>
      <c r="K9" s="11">
        <f t="shared" si="1"/>
        <v>6.5</v>
      </c>
      <c r="L9" s="11">
        <v>82.26</v>
      </c>
      <c r="M9" s="11">
        <f t="shared" si="2"/>
        <v>24.678</v>
      </c>
      <c r="N9" s="11">
        <v>20</v>
      </c>
      <c r="O9" s="11">
        <f t="shared" si="3"/>
        <v>6</v>
      </c>
      <c r="P9" s="11">
        <f t="shared" si="4"/>
        <v>60.811289</v>
      </c>
      <c r="Q9" s="3" t="s">
        <v>115</v>
      </c>
    </row>
    <row r="10" spans="1:17" s="15" customFormat="1" ht="30.75" customHeight="1">
      <c r="A10" s="3" t="s">
        <v>87</v>
      </c>
      <c r="B10" s="3" t="s">
        <v>88</v>
      </c>
      <c r="C10" s="2" t="s">
        <v>10</v>
      </c>
      <c r="D10" s="20">
        <v>7</v>
      </c>
      <c r="E10" s="20">
        <v>1</v>
      </c>
      <c r="F10" s="20">
        <v>1013100</v>
      </c>
      <c r="G10" s="3" t="s">
        <v>94</v>
      </c>
      <c r="H10" s="11">
        <v>87.41946</v>
      </c>
      <c r="I10" s="11">
        <f t="shared" si="0"/>
        <v>26.225838</v>
      </c>
      <c r="J10" s="11">
        <v>55</v>
      </c>
      <c r="K10" s="11">
        <f t="shared" si="1"/>
        <v>5.5</v>
      </c>
      <c r="L10" s="11">
        <v>68.26</v>
      </c>
      <c r="M10" s="11">
        <f t="shared" si="2"/>
        <v>20.478</v>
      </c>
      <c r="N10" s="11">
        <v>28</v>
      </c>
      <c r="O10" s="11">
        <f t="shared" si="3"/>
        <v>8.4</v>
      </c>
      <c r="P10" s="11">
        <f t="shared" si="4"/>
        <v>60.603838</v>
      </c>
      <c r="Q10" s="3" t="s">
        <v>115</v>
      </c>
    </row>
    <row r="11" spans="1:17" s="15" customFormat="1" ht="30.75" customHeight="1">
      <c r="A11" s="3" t="s">
        <v>87</v>
      </c>
      <c r="B11" s="3" t="s">
        <v>88</v>
      </c>
      <c r="C11" s="2" t="s">
        <v>10</v>
      </c>
      <c r="D11" s="20">
        <v>7</v>
      </c>
      <c r="E11" s="20">
        <v>1</v>
      </c>
      <c r="F11" s="20">
        <v>1013100</v>
      </c>
      <c r="G11" s="3" t="s">
        <v>91</v>
      </c>
      <c r="H11" s="11"/>
      <c r="I11" s="11"/>
      <c r="J11" s="11"/>
      <c r="K11" s="11"/>
      <c r="L11" s="11"/>
      <c r="M11" s="11"/>
      <c r="N11" s="11"/>
      <c r="O11" s="11"/>
      <c r="P11" s="11"/>
      <c r="Q11" s="3" t="s">
        <v>113</v>
      </c>
    </row>
    <row r="12" spans="1:17" s="15" customFormat="1" ht="30.75" customHeight="1">
      <c r="A12" s="3" t="s">
        <v>87</v>
      </c>
      <c r="B12" s="3" t="s">
        <v>88</v>
      </c>
      <c r="C12" s="2" t="s">
        <v>10</v>
      </c>
      <c r="D12" s="20">
        <v>7</v>
      </c>
      <c r="E12" s="20">
        <v>1</v>
      </c>
      <c r="F12" s="20">
        <v>1013100</v>
      </c>
      <c r="G12" s="3" t="s">
        <v>92</v>
      </c>
      <c r="H12" s="11"/>
      <c r="I12" s="11"/>
      <c r="J12" s="11"/>
      <c r="K12" s="11"/>
      <c r="L12" s="11"/>
      <c r="M12" s="11"/>
      <c r="N12" s="11"/>
      <c r="O12" s="11"/>
      <c r="P12" s="11"/>
      <c r="Q12" s="3" t="s">
        <v>113</v>
      </c>
    </row>
    <row r="13" spans="1:17" s="39" customFormat="1" ht="30.75" customHeight="1">
      <c r="A13" s="31" t="s">
        <v>13</v>
      </c>
      <c r="B13" s="31" t="s">
        <v>12</v>
      </c>
      <c r="C13" s="32" t="s">
        <v>21</v>
      </c>
      <c r="D13" s="32">
        <v>6</v>
      </c>
      <c r="E13" s="32">
        <v>1</v>
      </c>
      <c r="F13" s="32">
        <v>1013102</v>
      </c>
      <c r="G13" s="31" t="s">
        <v>25</v>
      </c>
      <c r="H13" s="37">
        <v>70</v>
      </c>
      <c r="I13" s="34">
        <f>H13*0.3</f>
        <v>21</v>
      </c>
      <c r="J13" s="38">
        <v>91.25</v>
      </c>
      <c r="K13" s="34">
        <f>J13*0.1</f>
        <v>9.125</v>
      </c>
      <c r="L13" s="38">
        <v>84.6</v>
      </c>
      <c r="M13" s="34">
        <f>L13*0.3</f>
        <v>25.38</v>
      </c>
      <c r="N13" s="38">
        <v>90</v>
      </c>
      <c r="O13" s="34">
        <f>N13*0.3</f>
        <v>27</v>
      </c>
      <c r="P13" s="34">
        <f>I13+K13+M13+O13</f>
        <v>82.505</v>
      </c>
      <c r="Q13" s="35" t="s">
        <v>114</v>
      </c>
    </row>
    <row r="14" spans="1:17" ht="30.75" customHeight="1">
      <c r="A14" s="3" t="s">
        <v>13</v>
      </c>
      <c r="B14" s="3" t="s">
        <v>12</v>
      </c>
      <c r="C14" s="2" t="s">
        <v>21</v>
      </c>
      <c r="D14" s="2">
        <v>6</v>
      </c>
      <c r="E14" s="2">
        <v>1</v>
      </c>
      <c r="F14" s="2">
        <v>1013102</v>
      </c>
      <c r="G14" s="3" t="s">
        <v>30</v>
      </c>
      <c r="H14" s="4">
        <v>76.46228</v>
      </c>
      <c r="I14" s="11">
        <f>H14*0.3</f>
        <v>22.938684000000002</v>
      </c>
      <c r="J14" s="5">
        <v>62.5</v>
      </c>
      <c r="K14" s="11">
        <f>J14*0.1</f>
        <v>6.25</v>
      </c>
      <c r="L14" s="5">
        <v>73</v>
      </c>
      <c r="M14" s="11">
        <f>L14*0.3</f>
        <v>21.9</v>
      </c>
      <c r="N14" s="5">
        <v>70</v>
      </c>
      <c r="O14" s="11">
        <f>N14*0.3</f>
        <v>21</v>
      </c>
      <c r="P14" s="11">
        <f>I14+K14+M14+O14</f>
        <v>72.088684</v>
      </c>
      <c r="Q14" s="7" t="s">
        <v>116</v>
      </c>
    </row>
    <row r="15" spans="1:17" ht="30.75" customHeight="1">
      <c r="A15" s="3" t="s">
        <v>13</v>
      </c>
      <c r="B15" s="3" t="s">
        <v>12</v>
      </c>
      <c r="C15" s="2" t="s">
        <v>21</v>
      </c>
      <c r="D15" s="2">
        <v>6</v>
      </c>
      <c r="E15" s="2">
        <v>1</v>
      </c>
      <c r="F15" s="2">
        <v>1013102</v>
      </c>
      <c r="G15" s="3" t="s">
        <v>24</v>
      </c>
      <c r="H15" s="4"/>
      <c r="I15" s="11"/>
      <c r="J15" s="5"/>
      <c r="K15" s="11"/>
      <c r="L15" s="5"/>
      <c r="M15" s="11"/>
      <c r="N15" s="5"/>
      <c r="O15" s="11"/>
      <c r="P15" s="11"/>
      <c r="Q15" s="7" t="s">
        <v>113</v>
      </c>
    </row>
    <row r="16" spans="1:17" ht="30.75" customHeight="1">
      <c r="A16" s="3" t="s">
        <v>13</v>
      </c>
      <c r="B16" s="3" t="s">
        <v>12</v>
      </c>
      <c r="C16" s="2" t="s">
        <v>21</v>
      </c>
      <c r="D16" s="2">
        <v>6</v>
      </c>
      <c r="E16" s="2">
        <v>1</v>
      </c>
      <c r="F16" s="2">
        <v>1013102</v>
      </c>
      <c r="G16" s="3" t="s">
        <v>27</v>
      </c>
      <c r="H16" s="4"/>
      <c r="I16" s="11"/>
      <c r="J16" s="5"/>
      <c r="K16" s="11"/>
      <c r="L16" s="5"/>
      <c r="M16" s="11"/>
      <c r="N16" s="5"/>
      <c r="O16" s="11"/>
      <c r="P16" s="11"/>
      <c r="Q16" s="7" t="s">
        <v>113</v>
      </c>
    </row>
    <row r="17" spans="1:17" ht="30.75" customHeight="1">
      <c r="A17" s="3" t="s">
        <v>13</v>
      </c>
      <c r="B17" s="3" t="s">
        <v>12</v>
      </c>
      <c r="C17" s="2" t="s">
        <v>21</v>
      </c>
      <c r="D17" s="2">
        <v>6</v>
      </c>
      <c r="E17" s="2">
        <v>1</v>
      </c>
      <c r="F17" s="2">
        <v>1013102</v>
      </c>
      <c r="G17" s="3" t="s">
        <v>26</v>
      </c>
      <c r="H17" s="4"/>
      <c r="I17" s="11"/>
      <c r="J17" s="5"/>
      <c r="K17" s="11"/>
      <c r="L17" s="5"/>
      <c r="M17" s="11"/>
      <c r="N17" s="5"/>
      <c r="O17" s="11"/>
      <c r="P17" s="11"/>
      <c r="Q17" s="7" t="s">
        <v>113</v>
      </c>
    </row>
    <row r="18" spans="1:17" ht="30.75" customHeight="1">
      <c r="A18" s="3" t="s">
        <v>13</v>
      </c>
      <c r="B18" s="3" t="s">
        <v>12</v>
      </c>
      <c r="C18" s="2" t="s">
        <v>21</v>
      </c>
      <c r="D18" s="2">
        <v>6</v>
      </c>
      <c r="E18" s="2">
        <v>1</v>
      </c>
      <c r="F18" s="2">
        <v>1013102</v>
      </c>
      <c r="G18" s="3" t="s">
        <v>29</v>
      </c>
      <c r="H18" s="4"/>
      <c r="I18" s="11"/>
      <c r="J18" s="5"/>
      <c r="K18" s="11"/>
      <c r="L18" s="5"/>
      <c r="M18" s="11"/>
      <c r="N18" s="5"/>
      <c r="O18" s="11"/>
      <c r="P18" s="11"/>
      <c r="Q18" s="7" t="s">
        <v>113</v>
      </c>
    </row>
    <row r="19" spans="1:17" ht="30.75" customHeight="1">
      <c r="A19" s="3" t="s">
        <v>13</v>
      </c>
      <c r="B19" s="3" t="s">
        <v>12</v>
      </c>
      <c r="C19" s="2" t="s">
        <v>21</v>
      </c>
      <c r="D19" s="2">
        <v>6</v>
      </c>
      <c r="E19" s="2">
        <v>1</v>
      </c>
      <c r="F19" s="2">
        <v>1013102</v>
      </c>
      <c r="G19" s="3" t="s">
        <v>28</v>
      </c>
      <c r="H19" s="4"/>
      <c r="I19" s="11"/>
      <c r="J19" s="5"/>
      <c r="K19" s="11"/>
      <c r="L19" s="5"/>
      <c r="M19" s="11"/>
      <c r="N19" s="5"/>
      <c r="O19" s="11"/>
      <c r="P19" s="11"/>
      <c r="Q19" s="7" t="s">
        <v>113</v>
      </c>
    </row>
    <row r="20" spans="1:17" ht="30.75" customHeight="1">
      <c r="A20" s="3" t="s">
        <v>13</v>
      </c>
      <c r="B20" s="3" t="s">
        <v>12</v>
      </c>
      <c r="C20" s="2" t="s">
        <v>21</v>
      </c>
      <c r="D20" s="2">
        <v>6</v>
      </c>
      <c r="E20" s="2">
        <v>1</v>
      </c>
      <c r="F20" s="2">
        <v>1013102</v>
      </c>
      <c r="G20" s="3" t="s">
        <v>31</v>
      </c>
      <c r="H20" s="4"/>
      <c r="I20" s="11"/>
      <c r="J20" s="5"/>
      <c r="K20" s="11"/>
      <c r="L20" s="5"/>
      <c r="M20" s="11"/>
      <c r="N20" s="5"/>
      <c r="O20" s="11"/>
      <c r="P20" s="11"/>
      <c r="Q20" s="7" t="s">
        <v>113</v>
      </c>
    </row>
    <row r="21" spans="1:17" s="39" customFormat="1" ht="37.5" customHeight="1">
      <c r="A21" s="31" t="s">
        <v>13</v>
      </c>
      <c r="B21" s="31" t="s">
        <v>39</v>
      </c>
      <c r="C21" s="32" t="s">
        <v>21</v>
      </c>
      <c r="D21" s="32">
        <v>6</v>
      </c>
      <c r="E21" s="32">
        <v>1</v>
      </c>
      <c r="F21" s="32">
        <v>1013105</v>
      </c>
      <c r="G21" s="31" t="s">
        <v>34</v>
      </c>
      <c r="H21" s="37">
        <v>74.24673</v>
      </c>
      <c r="I21" s="34">
        <f aca="true" t="shared" si="5" ref="I21:I48">H21*0.3</f>
        <v>22.274019</v>
      </c>
      <c r="J21" s="38">
        <v>53.75</v>
      </c>
      <c r="K21" s="34">
        <f aca="true" t="shared" si="6" ref="K21:K48">J21*0.1</f>
        <v>5.375</v>
      </c>
      <c r="L21" s="38">
        <v>81</v>
      </c>
      <c r="M21" s="34">
        <f aca="true" t="shared" si="7" ref="M21:M48">L21*0.3</f>
        <v>24.3</v>
      </c>
      <c r="N21" s="38">
        <v>76</v>
      </c>
      <c r="O21" s="34">
        <f aca="true" t="shared" si="8" ref="O21:O48">N21*0.3</f>
        <v>22.8</v>
      </c>
      <c r="P21" s="34">
        <f aca="true" t="shared" si="9" ref="P21:P48">I21+K21+M21+O21</f>
        <v>74.749019</v>
      </c>
      <c r="Q21" s="35" t="s">
        <v>114</v>
      </c>
    </row>
    <row r="22" spans="1:17" ht="30.75" customHeight="1">
      <c r="A22" s="3" t="s">
        <v>13</v>
      </c>
      <c r="B22" s="3" t="s">
        <v>39</v>
      </c>
      <c r="C22" s="2" t="s">
        <v>21</v>
      </c>
      <c r="D22" s="2">
        <v>6</v>
      </c>
      <c r="E22" s="2">
        <v>1</v>
      </c>
      <c r="F22" s="2">
        <v>1013105</v>
      </c>
      <c r="G22" s="3" t="s">
        <v>33</v>
      </c>
      <c r="H22" s="4">
        <v>71.08631</v>
      </c>
      <c r="I22" s="11">
        <f t="shared" si="5"/>
        <v>21.325892999999997</v>
      </c>
      <c r="J22" s="5">
        <v>67</v>
      </c>
      <c r="K22" s="11">
        <f t="shared" si="6"/>
        <v>6.7</v>
      </c>
      <c r="L22" s="5">
        <v>73.07</v>
      </c>
      <c r="M22" s="11">
        <f t="shared" si="7"/>
        <v>21.920999999999996</v>
      </c>
      <c r="N22" s="5">
        <v>65</v>
      </c>
      <c r="O22" s="11">
        <f t="shared" si="8"/>
        <v>19.5</v>
      </c>
      <c r="P22" s="11">
        <f t="shared" si="9"/>
        <v>69.44689299999999</v>
      </c>
      <c r="Q22" s="7" t="s">
        <v>116</v>
      </c>
    </row>
    <row r="23" spans="1:17" ht="30.75" customHeight="1">
      <c r="A23" s="3" t="s">
        <v>13</v>
      </c>
      <c r="B23" s="3" t="s">
        <v>39</v>
      </c>
      <c r="C23" s="2" t="s">
        <v>21</v>
      </c>
      <c r="D23" s="2">
        <v>6</v>
      </c>
      <c r="E23" s="2">
        <v>1</v>
      </c>
      <c r="F23" s="2">
        <v>1013105</v>
      </c>
      <c r="G23" s="3" t="s">
        <v>32</v>
      </c>
      <c r="H23" s="4">
        <v>75.31312</v>
      </c>
      <c r="I23" s="11">
        <f t="shared" si="5"/>
        <v>22.593936</v>
      </c>
      <c r="J23" s="5">
        <v>78.75</v>
      </c>
      <c r="K23" s="11">
        <f t="shared" si="6"/>
        <v>7.875</v>
      </c>
      <c r="L23" s="5">
        <v>78.14</v>
      </c>
      <c r="M23" s="11">
        <f t="shared" si="7"/>
        <v>23.442</v>
      </c>
      <c r="N23" s="5">
        <v>51</v>
      </c>
      <c r="O23" s="11">
        <f t="shared" si="8"/>
        <v>15.299999999999999</v>
      </c>
      <c r="P23" s="11">
        <f t="shared" si="9"/>
        <v>69.210936</v>
      </c>
      <c r="Q23" s="7" t="s">
        <v>117</v>
      </c>
    </row>
    <row r="24" spans="1:17" s="39" customFormat="1" ht="33" customHeight="1">
      <c r="A24" s="31" t="s">
        <v>14</v>
      </c>
      <c r="B24" s="31" t="s">
        <v>36</v>
      </c>
      <c r="C24" s="32" t="s">
        <v>35</v>
      </c>
      <c r="D24" s="32">
        <v>6</v>
      </c>
      <c r="E24" s="32">
        <v>1</v>
      </c>
      <c r="F24" s="32">
        <v>1013097</v>
      </c>
      <c r="G24" s="31" t="s">
        <v>38</v>
      </c>
      <c r="H24" s="37">
        <v>74.27</v>
      </c>
      <c r="I24" s="34">
        <f t="shared" si="5"/>
        <v>22.281</v>
      </c>
      <c r="J24" s="38">
        <v>56.25</v>
      </c>
      <c r="K24" s="34">
        <f t="shared" si="6"/>
        <v>5.625</v>
      </c>
      <c r="L24" s="38">
        <v>64.07</v>
      </c>
      <c r="M24" s="34">
        <f t="shared" si="7"/>
        <v>19.220999999999997</v>
      </c>
      <c r="N24" s="38">
        <v>94</v>
      </c>
      <c r="O24" s="34">
        <f t="shared" si="8"/>
        <v>28.2</v>
      </c>
      <c r="P24" s="34">
        <f t="shared" si="9"/>
        <v>75.327</v>
      </c>
      <c r="Q24" s="35" t="s">
        <v>114</v>
      </c>
    </row>
    <row r="25" spans="1:17" ht="30.75" customHeight="1">
      <c r="A25" s="3" t="s">
        <v>14</v>
      </c>
      <c r="B25" s="3" t="s">
        <v>36</v>
      </c>
      <c r="C25" s="2" t="s">
        <v>35</v>
      </c>
      <c r="D25" s="2">
        <v>6</v>
      </c>
      <c r="E25" s="2">
        <v>1</v>
      </c>
      <c r="F25" s="2">
        <v>1013097</v>
      </c>
      <c r="G25" s="3" t="s">
        <v>37</v>
      </c>
      <c r="H25" s="4">
        <v>70.86</v>
      </c>
      <c r="I25" s="11">
        <f t="shared" si="5"/>
        <v>21.258</v>
      </c>
      <c r="J25" s="5">
        <v>66.25</v>
      </c>
      <c r="K25" s="11">
        <f t="shared" si="6"/>
        <v>6.625</v>
      </c>
      <c r="L25" s="5">
        <v>82.46</v>
      </c>
      <c r="M25" s="11">
        <f t="shared" si="7"/>
        <v>24.737999999999996</v>
      </c>
      <c r="N25" s="5">
        <v>51</v>
      </c>
      <c r="O25" s="11">
        <f t="shared" si="8"/>
        <v>15.299999999999999</v>
      </c>
      <c r="P25" s="11">
        <f t="shared" si="9"/>
        <v>67.92099999999999</v>
      </c>
      <c r="Q25" s="7" t="s">
        <v>116</v>
      </c>
    </row>
    <row r="26" spans="1:17" s="39" customFormat="1" ht="33.75" customHeight="1">
      <c r="A26" s="31" t="s">
        <v>14</v>
      </c>
      <c r="B26" s="31" t="s">
        <v>40</v>
      </c>
      <c r="C26" s="32" t="s">
        <v>15</v>
      </c>
      <c r="D26" s="32">
        <v>6</v>
      </c>
      <c r="E26" s="32">
        <v>1</v>
      </c>
      <c r="F26" s="32">
        <v>1013096</v>
      </c>
      <c r="G26" s="31" t="s">
        <v>43</v>
      </c>
      <c r="H26" s="37">
        <v>72.39</v>
      </c>
      <c r="I26" s="34">
        <f t="shared" si="5"/>
        <v>21.717</v>
      </c>
      <c r="J26" s="38">
        <v>71.25</v>
      </c>
      <c r="K26" s="34">
        <f t="shared" si="6"/>
        <v>7.125</v>
      </c>
      <c r="L26" s="38">
        <v>72.38</v>
      </c>
      <c r="M26" s="34">
        <f t="shared" si="7"/>
        <v>21.714</v>
      </c>
      <c r="N26" s="38">
        <v>87</v>
      </c>
      <c r="O26" s="34">
        <f t="shared" si="8"/>
        <v>26.099999999999998</v>
      </c>
      <c r="P26" s="34">
        <f t="shared" si="9"/>
        <v>76.65599999999999</v>
      </c>
      <c r="Q26" s="35" t="s">
        <v>114</v>
      </c>
    </row>
    <row r="27" spans="1:17" ht="30.75" customHeight="1">
      <c r="A27" s="3" t="s">
        <v>14</v>
      </c>
      <c r="B27" s="3" t="s">
        <v>40</v>
      </c>
      <c r="C27" s="2" t="s">
        <v>15</v>
      </c>
      <c r="D27" s="2">
        <v>6</v>
      </c>
      <c r="E27" s="2">
        <v>1</v>
      </c>
      <c r="F27" s="2">
        <v>1013096</v>
      </c>
      <c r="G27" s="3" t="s">
        <v>44</v>
      </c>
      <c r="H27" s="4">
        <v>81.2</v>
      </c>
      <c r="I27" s="11">
        <f t="shared" si="5"/>
        <v>24.36</v>
      </c>
      <c r="J27" s="5">
        <v>56.25</v>
      </c>
      <c r="K27" s="11">
        <f t="shared" si="6"/>
        <v>5.625</v>
      </c>
      <c r="L27" s="5">
        <v>85.06</v>
      </c>
      <c r="M27" s="11">
        <f t="shared" si="7"/>
        <v>25.518</v>
      </c>
      <c r="N27" s="5">
        <v>68</v>
      </c>
      <c r="O27" s="11">
        <f t="shared" si="8"/>
        <v>20.4</v>
      </c>
      <c r="P27" s="11">
        <f t="shared" si="9"/>
        <v>75.90299999999999</v>
      </c>
      <c r="Q27" s="7" t="s">
        <v>116</v>
      </c>
    </row>
    <row r="28" spans="1:17" ht="30.75" customHeight="1">
      <c r="A28" s="3" t="s">
        <v>14</v>
      </c>
      <c r="B28" s="3" t="s">
        <v>40</v>
      </c>
      <c r="C28" s="2" t="s">
        <v>15</v>
      </c>
      <c r="D28" s="2">
        <v>6</v>
      </c>
      <c r="E28" s="2">
        <v>1</v>
      </c>
      <c r="F28" s="2">
        <v>1013096</v>
      </c>
      <c r="G28" s="3" t="s">
        <v>42</v>
      </c>
      <c r="H28" s="4">
        <v>77.51</v>
      </c>
      <c r="I28" s="11">
        <f t="shared" si="5"/>
        <v>23.253</v>
      </c>
      <c r="J28" s="5">
        <v>65</v>
      </c>
      <c r="K28" s="11">
        <f t="shared" si="6"/>
        <v>6.5</v>
      </c>
      <c r="L28" s="5">
        <v>98.6</v>
      </c>
      <c r="M28" s="11">
        <f t="shared" si="7"/>
        <v>29.58</v>
      </c>
      <c r="N28" s="5">
        <v>54</v>
      </c>
      <c r="O28" s="11">
        <f t="shared" si="8"/>
        <v>16.2</v>
      </c>
      <c r="P28" s="11">
        <f t="shared" si="9"/>
        <v>75.533</v>
      </c>
      <c r="Q28" s="7" t="s">
        <v>117</v>
      </c>
    </row>
    <row r="29" spans="1:17" ht="30.75" customHeight="1">
      <c r="A29" s="3" t="s">
        <v>14</v>
      </c>
      <c r="B29" s="3" t="s">
        <v>40</v>
      </c>
      <c r="C29" s="2" t="s">
        <v>15</v>
      </c>
      <c r="D29" s="2">
        <v>6</v>
      </c>
      <c r="E29" s="2">
        <v>1</v>
      </c>
      <c r="F29" s="2">
        <v>1013096</v>
      </c>
      <c r="G29" s="3" t="s">
        <v>49</v>
      </c>
      <c r="H29" s="4">
        <v>73.5</v>
      </c>
      <c r="I29" s="11">
        <f t="shared" si="5"/>
        <v>22.05</v>
      </c>
      <c r="J29" s="5">
        <v>61.25</v>
      </c>
      <c r="K29" s="11">
        <f t="shared" si="6"/>
        <v>6.125</v>
      </c>
      <c r="L29" s="5">
        <v>89.73</v>
      </c>
      <c r="M29" s="11">
        <f t="shared" si="7"/>
        <v>26.919</v>
      </c>
      <c r="N29" s="5">
        <v>40</v>
      </c>
      <c r="O29" s="11">
        <f t="shared" si="8"/>
        <v>12</v>
      </c>
      <c r="P29" s="11">
        <f t="shared" si="9"/>
        <v>67.094</v>
      </c>
      <c r="Q29" s="7" t="s">
        <v>117</v>
      </c>
    </row>
    <row r="30" spans="1:17" ht="30.75" customHeight="1">
      <c r="A30" s="3" t="s">
        <v>14</v>
      </c>
      <c r="B30" s="3" t="s">
        <v>40</v>
      </c>
      <c r="C30" s="2" t="s">
        <v>15</v>
      </c>
      <c r="D30" s="2">
        <v>6</v>
      </c>
      <c r="E30" s="2">
        <v>1</v>
      </c>
      <c r="F30" s="2">
        <v>1013096</v>
      </c>
      <c r="G30" s="3" t="s">
        <v>46</v>
      </c>
      <c r="H30" s="4">
        <v>75.43</v>
      </c>
      <c r="I30" s="11">
        <f t="shared" si="5"/>
        <v>22.629</v>
      </c>
      <c r="J30" s="5">
        <v>62.5</v>
      </c>
      <c r="K30" s="11">
        <f t="shared" si="6"/>
        <v>6.25</v>
      </c>
      <c r="L30" s="5">
        <v>61.26</v>
      </c>
      <c r="M30" s="11">
        <f t="shared" si="7"/>
        <v>18.378</v>
      </c>
      <c r="N30" s="5">
        <v>41</v>
      </c>
      <c r="O30" s="11">
        <f t="shared" si="8"/>
        <v>12.299999999999999</v>
      </c>
      <c r="P30" s="11">
        <f t="shared" si="9"/>
        <v>59.557</v>
      </c>
      <c r="Q30" s="7" t="s">
        <v>115</v>
      </c>
    </row>
    <row r="31" spans="1:17" ht="30.75" customHeight="1">
      <c r="A31" s="3" t="s">
        <v>14</v>
      </c>
      <c r="B31" s="3" t="s">
        <v>40</v>
      </c>
      <c r="C31" s="2" t="s">
        <v>15</v>
      </c>
      <c r="D31" s="2">
        <v>6</v>
      </c>
      <c r="E31" s="2">
        <v>1</v>
      </c>
      <c r="F31" s="2">
        <v>1013096</v>
      </c>
      <c r="G31" s="3" t="s">
        <v>45</v>
      </c>
      <c r="H31" s="4">
        <v>76.86</v>
      </c>
      <c r="I31" s="11">
        <f t="shared" si="5"/>
        <v>23.058</v>
      </c>
      <c r="J31" s="5">
        <v>62.5</v>
      </c>
      <c r="K31" s="11">
        <f t="shared" si="6"/>
        <v>6.25</v>
      </c>
      <c r="L31" s="5">
        <v>79.6</v>
      </c>
      <c r="M31" s="11">
        <f t="shared" si="7"/>
        <v>23.88</v>
      </c>
      <c r="N31" s="5">
        <v>0</v>
      </c>
      <c r="O31" s="11">
        <f t="shared" si="8"/>
        <v>0</v>
      </c>
      <c r="P31" s="11">
        <f t="shared" si="9"/>
        <v>53.188</v>
      </c>
      <c r="Q31" s="7" t="s">
        <v>115</v>
      </c>
    </row>
    <row r="32" spans="1:17" ht="30.75" customHeight="1">
      <c r="A32" s="3" t="s">
        <v>14</v>
      </c>
      <c r="B32" s="3" t="s">
        <v>40</v>
      </c>
      <c r="C32" s="2" t="s">
        <v>15</v>
      </c>
      <c r="D32" s="2">
        <v>6</v>
      </c>
      <c r="E32" s="2">
        <v>1</v>
      </c>
      <c r="F32" s="2">
        <v>1013096</v>
      </c>
      <c r="G32" s="3" t="s">
        <v>50</v>
      </c>
      <c r="H32" s="4">
        <v>79.27</v>
      </c>
      <c r="I32" s="11">
        <f t="shared" si="5"/>
        <v>23.781</v>
      </c>
      <c r="J32" s="5">
        <v>52.5</v>
      </c>
      <c r="K32" s="11">
        <f t="shared" si="6"/>
        <v>5.25</v>
      </c>
      <c r="L32" s="5">
        <v>67.33</v>
      </c>
      <c r="M32" s="11">
        <f t="shared" si="7"/>
        <v>20.198999999999998</v>
      </c>
      <c r="N32" s="5">
        <v>0</v>
      </c>
      <c r="O32" s="11">
        <f t="shared" si="8"/>
        <v>0</v>
      </c>
      <c r="P32" s="11">
        <f t="shared" si="9"/>
        <v>49.23</v>
      </c>
      <c r="Q32" s="7" t="s">
        <v>115</v>
      </c>
    </row>
    <row r="33" spans="1:17" ht="30.75" customHeight="1">
      <c r="A33" s="3" t="s">
        <v>14</v>
      </c>
      <c r="B33" s="3" t="s">
        <v>40</v>
      </c>
      <c r="C33" s="2" t="s">
        <v>15</v>
      </c>
      <c r="D33" s="2">
        <v>6</v>
      </c>
      <c r="E33" s="2">
        <v>1</v>
      </c>
      <c r="F33" s="2">
        <v>1013096</v>
      </c>
      <c r="G33" s="3" t="s">
        <v>48</v>
      </c>
      <c r="H33" s="4">
        <v>75.59</v>
      </c>
      <c r="I33" s="11">
        <f t="shared" si="5"/>
        <v>22.677</v>
      </c>
      <c r="J33" s="5">
        <v>60</v>
      </c>
      <c r="K33" s="11">
        <f t="shared" si="6"/>
        <v>6</v>
      </c>
      <c r="L33" s="5">
        <v>67.8</v>
      </c>
      <c r="M33" s="11">
        <f t="shared" si="7"/>
        <v>20.34</v>
      </c>
      <c r="N33" s="5">
        <v>0</v>
      </c>
      <c r="O33" s="11">
        <f t="shared" si="8"/>
        <v>0</v>
      </c>
      <c r="P33" s="11">
        <f t="shared" si="9"/>
        <v>49.016999999999996</v>
      </c>
      <c r="Q33" s="7" t="s">
        <v>115</v>
      </c>
    </row>
    <row r="34" spans="1:17" ht="30.75" customHeight="1">
      <c r="A34" s="3" t="s">
        <v>14</v>
      </c>
      <c r="B34" s="3" t="s">
        <v>40</v>
      </c>
      <c r="C34" s="2" t="s">
        <v>15</v>
      </c>
      <c r="D34" s="2">
        <v>6</v>
      </c>
      <c r="E34" s="2">
        <v>1</v>
      </c>
      <c r="F34" s="2">
        <v>1013096</v>
      </c>
      <c r="G34" s="3" t="s">
        <v>41</v>
      </c>
      <c r="H34" s="4">
        <v>75.59</v>
      </c>
      <c r="I34" s="11">
        <f t="shared" si="5"/>
        <v>22.677</v>
      </c>
      <c r="J34" s="5">
        <v>73.75</v>
      </c>
      <c r="K34" s="11">
        <f t="shared" si="6"/>
        <v>7.375</v>
      </c>
      <c r="L34" s="5">
        <v>57.53</v>
      </c>
      <c r="M34" s="11">
        <f t="shared" si="7"/>
        <v>17.259</v>
      </c>
      <c r="N34" s="5">
        <v>0</v>
      </c>
      <c r="O34" s="11">
        <f t="shared" si="8"/>
        <v>0</v>
      </c>
      <c r="P34" s="11">
        <f t="shared" si="9"/>
        <v>47.311</v>
      </c>
      <c r="Q34" s="7" t="s">
        <v>115</v>
      </c>
    </row>
    <row r="35" spans="1:17" ht="30.75" customHeight="1">
      <c r="A35" s="3" t="s">
        <v>14</v>
      </c>
      <c r="B35" s="3" t="s">
        <v>40</v>
      </c>
      <c r="C35" s="2" t="s">
        <v>15</v>
      </c>
      <c r="D35" s="2">
        <v>6</v>
      </c>
      <c r="E35" s="2">
        <v>1</v>
      </c>
      <c r="F35" s="2">
        <v>1013096</v>
      </c>
      <c r="G35" s="3" t="s">
        <v>47</v>
      </c>
      <c r="H35" s="4">
        <v>77.1</v>
      </c>
      <c r="I35" s="11">
        <f t="shared" si="5"/>
        <v>23.13</v>
      </c>
      <c r="J35" s="5">
        <v>58.75</v>
      </c>
      <c r="K35" s="11">
        <f t="shared" si="6"/>
        <v>5.875</v>
      </c>
      <c r="L35" s="5">
        <v>56.36</v>
      </c>
      <c r="M35" s="11">
        <f t="shared" si="7"/>
        <v>16.907999999999998</v>
      </c>
      <c r="N35" s="5">
        <v>0</v>
      </c>
      <c r="O35" s="11">
        <f t="shared" si="8"/>
        <v>0</v>
      </c>
      <c r="P35" s="11">
        <f t="shared" si="9"/>
        <v>45.913</v>
      </c>
      <c r="Q35" s="7" t="s">
        <v>115</v>
      </c>
    </row>
    <row r="36" spans="1:17" s="39" customFormat="1" ht="34.5" customHeight="1">
      <c r="A36" s="31" t="s">
        <v>75</v>
      </c>
      <c r="B36" s="31" t="s">
        <v>76</v>
      </c>
      <c r="C36" s="32" t="s">
        <v>10</v>
      </c>
      <c r="D36" s="32">
        <v>6</v>
      </c>
      <c r="E36" s="32">
        <v>1</v>
      </c>
      <c r="F36" s="32">
        <v>1013093</v>
      </c>
      <c r="G36" s="31" t="s">
        <v>79</v>
      </c>
      <c r="H36" s="37">
        <v>87.79701</v>
      </c>
      <c r="I36" s="34">
        <f aca="true" t="shared" si="10" ref="I36:I43">H36*0.3</f>
        <v>26.339102999999998</v>
      </c>
      <c r="J36" s="38">
        <v>62.5</v>
      </c>
      <c r="K36" s="34">
        <f aca="true" t="shared" si="11" ref="K36:K43">J36*0.1</f>
        <v>6.25</v>
      </c>
      <c r="L36" s="38">
        <v>85.53</v>
      </c>
      <c r="M36" s="34">
        <f aca="true" t="shared" si="12" ref="M36:M43">L36*0.3</f>
        <v>25.659</v>
      </c>
      <c r="N36" s="38">
        <v>65</v>
      </c>
      <c r="O36" s="34">
        <f aca="true" t="shared" si="13" ref="O36:O43">N36*0.3</f>
        <v>19.5</v>
      </c>
      <c r="P36" s="34">
        <f aca="true" t="shared" si="14" ref="P36:P43">I36+K36+M36+O36</f>
        <v>77.74810299999999</v>
      </c>
      <c r="Q36" s="35" t="s">
        <v>114</v>
      </c>
    </row>
    <row r="37" spans="1:17" ht="30.75" customHeight="1">
      <c r="A37" s="3" t="s">
        <v>75</v>
      </c>
      <c r="B37" s="3" t="s">
        <v>76</v>
      </c>
      <c r="C37" s="2" t="s">
        <v>10</v>
      </c>
      <c r="D37" s="2">
        <v>6</v>
      </c>
      <c r="E37" s="2">
        <v>1</v>
      </c>
      <c r="F37" s="2">
        <v>1013093</v>
      </c>
      <c r="G37" s="3" t="s">
        <v>81</v>
      </c>
      <c r="H37" s="4">
        <v>79.84298</v>
      </c>
      <c r="I37" s="11">
        <f t="shared" si="10"/>
        <v>23.952893999999997</v>
      </c>
      <c r="J37" s="5">
        <v>72.5</v>
      </c>
      <c r="K37" s="11">
        <f t="shared" si="11"/>
        <v>7.25</v>
      </c>
      <c r="L37" s="5">
        <v>84.6</v>
      </c>
      <c r="M37" s="11">
        <f t="shared" si="12"/>
        <v>25.38</v>
      </c>
      <c r="N37" s="5">
        <v>60</v>
      </c>
      <c r="O37" s="11">
        <f t="shared" si="13"/>
        <v>18</v>
      </c>
      <c r="P37" s="11">
        <f t="shared" si="14"/>
        <v>74.582894</v>
      </c>
      <c r="Q37" s="7" t="s">
        <v>116</v>
      </c>
    </row>
    <row r="38" spans="1:17" ht="30.75" customHeight="1">
      <c r="A38" s="3" t="s">
        <v>75</v>
      </c>
      <c r="B38" s="3" t="s">
        <v>76</v>
      </c>
      <c r="C38" s="2" t="s">
        <v>10</v>
      </c>
      <c r="D38" s="2">
        <v>6</v>
      </c>
      <c r="E38" s="2">
        <v>1</v>
      </c>
      <c r="F38" s="2">
        <v>1013093</v>
      </c>
      <c r="G38" s="3" t="s">
        <v>84</v>
      </c>
      <c r="H38" s="4">
        <v>79.42632</v>
      </c>
      <c r="I38" s="11">
        <f t="shared" si="10"/>
        <v>23.827896</v>
      </c>
      <c r="J38" s="5">
        <v>63.75</v>
      </c>
      <c r="K38" s="11">
        <f t="shared" si="11"/>
        <v>6.375</v>
      </c>
      <c r="L38" s="5">
        <v>83.2</v>
      </c>
      <c r="M38" s="11">
        <f t="shared" si="12"/>
        <v>24.96</v>
      </c>
      <c r="N38" s="5">
        <v>41</v>
      </c>
      <c r="O38" s="11">
        <f t="shared" si="13"/>
        <v>12.299999999999999</v>
      </c>
      <c r="P38" s="11">
        <f t="shared" si="14"/>
        <v>67.462896</v>
      </c>
      <c r="Q38" s="7" t="s">
        <v>117</v>
      </c>
    </row>
    <row r="39" spans="1:17" ht="30.75" customHeight="1">
      <c r="A39" s="3" t="s">
        <v>75</v>
      </c>
      <c r="B39" s="3" t="s">
        <v>76</v>
      </c>
      <c r="C39" s="2" t="s">
        <v>10</v>
      </c>
      <c r="D39" s="2">
        <v>6</v>
      </c>
      <c r="E39" s="2">
        <v>1</v>
      </c>
      <c r="F39" s="2">
        <v>1013093</v>
      </c>
      <c r="G39" s="3" t="s">
        <v>78</v>
      </c>
      <c r="H39" s="4">
        <v>86.1039</v>
      </c>
      <c r="I39" s="11">
        <f t="shared" si="10"/>
        <v>25.831169999999997</v>
      </c>
      <c r="J39" s="5">
        <v>73.75</v>
      </c>
      <c r="K39" s="11">
        <f t="shared" si="11"/>
        <v>7.375</v>
      </c>
      <c r="L39" s="5">
        <v>77.36</v>
      </c>
      <c r="M39" s="11">
        <f t="shared" si="12"/>
        <v>23.208</v>
      </c>
      <c r="N39" s="5">
        <v>36</v>
      </c>
      <c r="O39" s="11">
        <f t="shared" si="13"/>
        <v>10.799999999999999</v>
      </c>
      <c r="P39" s="11">
        <f t="shared" si="14"/>
        <v>67.21417</v>
      </c>
      <c r="Q39" s="7" t="s">
        <v>117</v>
      </c>
    </row>
    <row r="40" spans="1:17" ht="30.75" customHeight="1">
      <c r="A40" s="3" t="s">
        <v>75</v>
      </c>
      <c r="B40" s="3" t="s">
        <v>76</v>
      </c>
      <c r="C40" s="2" t="s">
        <v>10</v>
      </c>
      <c r="D40" s="2">
        <v>6</v>
      </c>
      <c r="E40" s="2">
        <v>1</v>
      </c>
      <c r="F40" s="2">
        <v>1013093</v>
      </c>
      <c r="G40" s="3" t="s">
        <v>80</v>
      </c>
      <c r="H40" s="4">
        <v>88.50909</v>
      </c>
      <c r="I40" s="11">
        <f t="shared" si="10"/>
        <v>26.552727</v>
      </c>
      <c r="J40" s="5">
        <v>60</v>
      </c>
      <c r="K40" s="11">
        <f t="shared" si="11"/>
        <v>6</v>
      </c>
      <c r="L40" s="5">
        <v>82.03</v>
      </c>
      <c r="M40" s="11">
        <f t="shared" si="12"/>
        <v>24.608999999999998</v>
      </c>
      <c r="N40" s="5">
        <v>29</v>
      </c>
      <c r="O40" s="11">
        <f t="shared" si="13"/>
        <v>8.7</v>
      </c>
      <c r="P40" s="11">
        <f t="shared" si="14"/>
        <v>65.861727</v>
      </c>
      <c r="Q40" s="7" t="s">
        <v>117</v>
      </c>
    </row>
    <row r="41" spans="1:17" ht="30.75" customHeight="1">
      <c r="A41" s="3" t="s">
        <v>75</v>
      </c>
      <c r="B41" s="3" t="s">
        <v>76</v>
      </c>
      <c r="C41" s="2" t="s">
        <v>10</v>
      </c>
      <c r="D41" s="2">
        <v>6</v>
      </c>
      <c r="E41" s="2">
        <v>1</v>
      </c>
      <c r="F41" s="2">
        <v>1013093</v>
      </c>
      <c r="G41" s="3" t="s">
        <v>85</v>
      </c>
      <c r="H41" s="4">
        <v>83.51777</v>
      </c>
      <c r="I41" s="11">
        <f t="shared" si="10"/>
        <v>25.055331</v>
      </c>
      <c r="J41" s="5">
        <v>57.5</v>
      </c>
      <c r="K41" s="11">
        <f t="shared" si="11"/>
        <v>5.75</v>
      </c>
      <c r="L41" s="5">
        <v>89.5</v>
      </c>
      <c r="M41" s="11">
        <f t="shared" si="12"/>
        <v>26.849999999999998</v>
      </c>
      <c r="N41" s="5">
        <v>27</v>
      </c>
      <c r="O41" s="11">
        <f t="shared" si="13"/>
        <v>8.1</v>
      </c>
      <c r="P41" s="11">
        <f t="shared" si="14"/>
        <v>65.755331</v>
      </c>
      <c r="Q41" s="7" t="s">
        <v>117</v>
      </c>
    </row>
    <row r="42" spans="1:17" ht="30.75" customHeight="1">
      <c r="A42" s="3" t="s">
        <v>75</v>
      </c>
      <c r="B42" s="3" t="s">
        <v>76</v>
      </c>
      <c r="C42" s="2" t="s">
        <v>10</v>
      </c>
      <c r="D42" s="2">
        <v>6</v>
      </c>
      <c r="E42" s="2">
        <v>1</v>
      </c>
      <c r="F42" s="2">
        <v>1013093</v>
      </c>
      <c r="G42" s="3" t="s">
        <v>77</v>
      </c>
      <c r="H42" s="4">
        <v>83.96555</v>
      </c>
      <c r="I42" s="11">
        <f t="shared" si="10"/>
        <v>25.189664999999998</v>
      </c>
      <c r="J42" s="5">
        <v>77.5</v>
      </c>
      <c r="K42" s="11">
        <f t="shared" si="11"/>
        <v>7.75</v>
      </c>
      <c r="L42" s="5">
        <v>71.06</v>
      </c>
      <c r="M42" s="11">
        <f t="shared" si="12"/>
        <v>21.318</v>
      </c>
      <c r="N42" s="5">
        <v>28</v>
      </c>
      <c r="O42" s="11">
        <f t="shared" si="13"/>
        <v>8.4</v>
      </c>
      <c r="P42" s="11">
        <f t="shared" si="14"/>
        <v>62.657665</v>
      </c>
      <c r="Q42" s="7" t="s">
        <v>115</v>
      </c>
    </row>
    <row r="43" spans="1:17" ht="30.75" customHeight="1">
      <c r="A43" s="3" t="s">
        <v>75</v>
      </c>
      <c r="B43" s="3" t="s">
        <v>76</v>
      </c>
      <c r="C43" s="2" t="s">
        <v>10</v>
      </c>
      <c r="D43" s="2">
        <v>6</v>
      </c>
      <c r="E43" s="2">
        <v>1</v>
      </c>
      <c r="F43" s="2">
        <v>1013093</v>
      </c>
      <c r="G43" s="3" t="s">
        <v>83</v>
      </c>
      <c r="H43" s="4">
        <v>75.27788</v>
      </c>
      <c r="I43" s="11">
        <f t="shared" si="10"/>
        <v>22.583364</v>
      </c>
      <c r="J43" s="5">
        <v>71</v>
      </c>
      <c r="K43" s="11">
        <f t="shared" si="11"/>
        <v>7.1000000000000005</v>
      </c>
      <c r="L43" s="5">
        <v>69.66</v>
      </c>
      <c r="M43" s="11">
        <f t="shared" si="12"/>
        <v>20.898</v>
      </c>
      <c r="N43" s="5">
        <v>19</v>
      </c>
      <c r="O43" s="11">
        <f t="shared" si="13"/>
        <v>5.7</v>
      </c>
      <c r="P43" s="11">
        <f t="shared" si="14"/>
        <v>56.281364</v>
      </c>
      <c r="Q43" s="7" t="s">
        <v>115</v>
      </c>
    </row>
    <row r="44" spans="1:17" ht="30.75" customHeight="1">
      <c r="A44" s="3" t="s">
        <v>75</v>
      </c>
      <c r="B44" s="3" t="s">
        <v>76</v>
      </c>
      <c r="C44" s="2" t="s">
        <v>10</v>
      </c>
      <c r="D44" s="2">
        <v>6</v>
      </c>
      <c r="E44" s="2">
        <v>1</v>
      </c>
      <c r="F44" s="2">
        <v>1013093</v>
      </c>
      <c r="G44" s="3" t="s">
        <v>82</v>
      </c>
      <c r="H44" s="4"/>
      <c r="I44" s="11"/>
      <c r="J44" s="5"/>
      <c r="K44" s="11"/>
      <c r="L44" s="5"/>
      <c r="M44" s="11"/>
      <c r="N44" s="5"/>
      <c r="O44" s="11"/>
      <c r="P44" s="11"/>
      <c r="Q44" s="7" t="s">
        <v>113</v>
      </c>
    </row>
    <row r="45" spans="1:17" ht="30.75" customHeight="1">
      <c r="A45" s="3" t="s">
        <v>75</v>
      </c>
      <c r="B45" s="3" t="s">
        <v>76</v>
      </c>
      <c r="C45" s="2" t="s">
        <v>10</v>
      </c>
      <c r="D45" s="2">
        <v>6</v>
      </c>
      <c r="E45" s="2">
        <v>1</v>
      </c>
      <c r="F45" s="2">
        <v>1013093</v>
      </c>
      <c r="G45" s="3" t="s">
        <v>86</v>
      </c>
      <c r="H45" s="4"/>
      <c r="I45" s="11"/>
      <c r="J45" s="5"/>
      <c r="K45" s="11"/>
      <c r="L45" s="5"/>
      <c r="M45" s="11"/>
      <c r="N45" s="5"/>
      <c r="O45" s="11"/>
      <c r="P45" s="11"/>
      <c r="Q45" s="7" t="s">
        <v>113</v>
      </c>
    </row>
    <row r="46" spans="1:17" s="39" customFormat="1" ht="33.75" customHeight="1">
      <c r="A46" s="31" t="s">
        <v>99</v>
      </c>
      <c r="B46" s="31"/>
      <c r="C46" s="32" t="s">
        <v>53</v>
      </c>
      <c r="D46" s="32">
        <v>7</v>
      </c>
      <c r="E46" s="32">
        <v>1</v>
      </c>
      <c r="F46" s="32">
        <v>1013106</v>
      </c>
      <c r="G46" s="31" t="s">
        <v>102</v>
      </c>
      <c r="H46" s="37">
        <v>84.20714</v>
      </c>
      <c r="I46" s="34">
        <f t="shared" si="5"/>
        <v>25.262141999999997</v>
      </c>
      <c r="J46" s="38">
        <v>52.5</v>
      </c>
      <c r="K46" s="34">
        <f t="shared" si="6"/>
        <v>5.25</v>
      </c>
      <c r="L46" s="38">
        <v>89.73</v>
      </c>
      <c r="M46" s="34">
        <f t="shared" si="7"/>
        <v>26.919</v>
      </c>
      <c r="N46" s="38">
        <v>85</v>
      </c>
      <c r="O46" s="34">
        <f t="shared" si="8"/>
        <v>25.5</v>
      </c>
      <c r="P46" s="34">
        <f t="shared" si="9"/>
        <v>82.931142</v>
      </c>
      <c r="Q46" s="35" t="s">
        <v>114</v>
      </c>
    </row>
    <row r="47" spans="1:17" ht="30.75" customHeight="1">
      <c r="A47" s="3" t="s">
        <v>99</v>
      </c>
      <c r="B47" s="3"/>
      <c r="C47" s="2" t="s">
        <v>53</v>
      </c>
      <c r="D47" s="2">
        <v>7</v>
      </c>
      <c r="E47" s="2">
        <v>1</v>
      </c>
      <c r="F47" s="2">
        <v>1013106</v>
      </c>
      <c r="G47" s="3" t="s">
        <v>101</v>
      </c>
      <c r="H47" s="4">
        <v>82.45095</v>
      </c>
      <c r="I47" s="11">
        <f t="shared" si="5"/>
        <v>24.735285</v>
      </c>
      <c r="J47" s="5">
        <v>81.25</v>
      </c>
      <c r="K47" s="11">
        <f t="shared" si="6"/>
        <v>8.125</v>
      </c>
      <c r="L47" s="5">
        <v>72.7</v>
      </c>
      <c r="M47" s="11">
        <f t="shared" si="7"/>
        <v>21.81</v>
      </c>
      <c r="N47" s="5">
        <v>60</v>
      </c>
      <c r="O47" s="11">
        <f t="shared" si="8"/>
        <v>18</v>
      </c>
      <c r="P47" s="11">
        <f t="shared" si="9"/>
        <v>72.670285</v>
      </c>
      <c r="Q47" s="7" t="s">
        <v>116</v>
      </c>
    </row>
    <row r="48" spans="1:17" ht="30.75" customHeight="1">
      <c r="A48" s="3" t="s">
        <v>99</v>
      </c>
      <c r="B48" s="3"/>
      <c r="C48" s="2" t="s">
        <v>53</v>
      </c>
      <c r="D48" s="2">
        <v>7</v>
      </c>
      <c r="E48" s="2">
        <v>1</v>
      </c>
      <c r="F48" s="2">
        <v>1013106</v>
      </c>
      <c r="G48" s="3" t="s">
        <v>98</v>
      </c>
      <c r="H48" s="4">
        <v>81.08114</v>
      </c>
      <c r="I48" s="11">
        <f t="shared" si="5"/>
        <v>24.324342</v>
      </c>
      <c r="J48" s="5">
        <v>56.25</v>
      </c>
      <c r="K48" s="11">
        <f t="shared" si="6"/>
        <v>5.625</v>
      </c>
      <c r="L48" s="5">
        <v>79.93</v>
      </c>
      <c r="M48" s="11">
        <f t="shared" si="7"/>
        <v>23.979000000000003</v>
      </c>
      <c r="N48" s="5">
        <v>60</v>
      </c>
      <c r="O48" s="11">
        <f t="shared" si="8"/>
        <v>18</v>
      </c>
      <c r="P48" s="11">
        <f t="shared" si="9"/>
        <v>71.928342</v>
      </c>
      <c r="Q48" s="7" t="s">
        <v>117</v>
      </c>
    </row>
    <row r="49" spans="1:17" ht="30.75" customHeight="1">
      <c r="A49" s="3" t="s">
        <v>99</v>
      </c>
      <c r="B49" s="3"/>
      <c r="C49" s="2" t="s">
        <v>53</v>
      </c>
      <c r="D49" s="2">
        <v>7</v>
      </c>
      <c r="E49" s="2">
        <v>1</v>
      </c>
      <c r="F49" s="2">
        <v>1013106</v>
      </c>
      <c r="G49" s="3" t="s">
        <v>100</v>
      </c>
      <c r="H49" s="4"/>
      <c r="I49" s="11"/>
      <c r="J49" s="5"/>
      <c r="K49" s="11"/>
      <c r="L49" s="5"/>
      <c r="M49" s="11"/>
      <c r="N49" s="5"/>
      <c r="O49" s="11"/>
      <c r="P49" s="11"/>
      <c r="Q49" s="7" t="s">
        <v>113</v>
      </c>
    </row>
    <row r="50" spans="1:17" s="39" customFormat="1" ht="35.25" customHeight="1">
      <c r="A50" s="31" t="s">
        <v>99</v>
      </c>
      <c r="B50" s="31"/>
      <c r="C50" s="32" t="s">
        <v>53</v>
      </c>
      <c r="D50" s="32">
        <v>6</v>
      </c>
      <c r="E50" s="32">
        <v>1</v>
      </c>
      <c r="F50" s="32">
        <v>1013110</v>
      </c>
      <c r="G50" s="31" t="s">
        <v>108</v>
      </c>
      <c r="H50" s="37">
        <v>76.14715</v>
      </c>
      <c r="I50" s="34">
        <f>H50*0.3</f>
        <v>22.844144999999997</v>
      </c>
      <c r="J50" s="38">
        <v>66.25</v>
      </c>
      <c r="K50" s="34">
        <f>J50*0.1</f>
        <v>6.625</v>
      </c>
      <c r="L50" s="38">
        <v>71.06</v>
      </c>
      <c r="M50" s="34">
        <f>L50*0.3</f>
        <v>21.318</v>
      </c>
      <c r="N50" s="38">
        <v>90</v>
      </c>
      <c r="O50" s="34">
        <f>N50*0.3</f>
        <v>27</v>
      </c>
      <c r="P50" s="34">
        <f>I50+K50+M50+O50</f>
        <v>77.787145</v>
      </c>
      <c r="Q50" s="35" t="s">
        <v>114</v>
      </c>
    </row>
    <row r="51" spans="1:17" ht="30.75" customHeight="1">
      <c r="A51" s="3" t="s">
        <v>99</v>
      </c>
      <c r="B51" s="3"/>
      <c r="C51" s="2" t="s">
        <v>53</v>
      </c>
      <c r="D51" s="2">
        <v>6</v>
      </c>
      <c r="E51" s="2">
        <v>1</v>
      </c>
      <c r="F51" s="2">
        <v>1013110</v>
      </c>
      <c r="G51" s="3" t="s">
        <v>106</v>
      </c>
      <c r="H51" s="4">
        <v>80.37284</v>
      </c>
      <c r="I51" s="11">
        <f>H51*0.3</f>
        <v>24.111852</v>
      </c>
      <c r="J51" s="5">
        <v>68.75</v>
      </c>
      <c r="K51" s="11">
        <f>J51*0.1</f>
        <v>6.875</v>
      </c>
      <c r="L51" s="5">
        <v>79.18</v>
      </c>
      <c r="M51" s="11">
        <f>L51*0.3</f>
        <v>23.754</v>
      </c>
      <c r="N51" s="5">
        <v>65</v>
      </c>
      <c r="O51" s="11">
        <f>N51*0.3</f>
        <v>19.5</v>
      </c>
      <c r="P51" s="11">
        <f>I51+K51+M51+O51</f>
        <v>74.240852</v>
      </c>
      <c r="Q51" s="7" t="s">
        <v>116</v>
      </c>
    </row>
    <row r="52" spans="1:17" ht="30.75" customHeight="1">
      <c r="A52" s="3" t="s">
        <v>99</v>
      </c>
      <c r="B52" s="3"/>
      <c r="C52" s="2" t="s">
        <v>53</v>
      </c>
      <c r="D52" s="2">
        <v>6</v>
      </c>
      <c r="E52" s="2">
        <v>1</v>
      </c>
      <c r="F52" s="2">
        <v>1013110</v>
      </c>
      <c r="G52" s="3" t="s">
        <v>105</v>
      </c>
      <c r="H52" s="4">
        <v>88.41617</v>
      </c>
      <c r="I52" s="11">
        <f>H52*0.3</f>
        <v>26.524850999999998</v>
      </c>
      <c r="J52" s="5">
        <v>61.25</v>
      </c>
      <c r="K52" s="11">
        <f>J52*0.1</f>
        <v>6.125</v>
      </c>
      <c r="L52" s="5">
        <v>81.33</v>
      </c>
      <c r="M52" s="11">
        <f>L52*0.3</f>
        <v>24.398999999999997</v>
      </c>
      <c r="N52" s="5">
        <v>25</v>
      </c>
      <c r="O52" s="11">
        <f>N52*0.3</f>
        <v>7.5</v>
      </c>
      <c r="P52" s="11">
        <f>I52+K52+M52+O52</f>
        <v>64.548851</v>
      </c>
      <c r="Q52" s="7" t="s">
        <v>115</v>
      </c>
    </row>
    <row r="53" spans="1:17" ht="30.75" customHeight="1">
      <c r="A53" s="3" t="s">
        <v>99</v>
      </c>
      <c r="B53" s="3"/>
      <c r="C53" s="2" t="s">
        <v>53</v>
      </c>
      <c r="D53" s="2">
        <v>6</v>
      </c>
      <c r="E53" s="2">
        <v>1</v>
      </c>
      <c r="F53" s="2">
        <v>1013110</v>
      </c>
      <c r="G53" s="3" t="s">
        <v>103</v>
      </c>
      <c r="H53" s="4">
        <v>90.825</v>
      </c>
      <c r="I53" s="11">
        <f>H53*0.3</f>
        <v>27.2475</v>
      </c>
      <c r="J53" s="5">
        <v>62.5</v>
      </c>
      <c r="K53" s="11">
        <f>J53*0.1</f>
        <v>6.25</v>
      </c>
      <c r="L53" s="5">
        <v>76.43</v>
      </c>
      <c r="M53" s="11">
        <f>L53*0.3</f>
        <v>22.929000000000002</v>
      </c>
      <c r="N53" s="5">
        <v>25</v>
      </c>
      <c r="O53" s="11">
        <f>N53*0.3</f>
        <v>7.5</v>
      </c>
      <c r="P53" s="11">
        <f>I53+K53+M53+O53</f>
        <v>63.926500000000004</v>
      </c>
      <c r="Q53" s="7" t="s">
        <v>115</v>
      </c>
    </row>
    <row r="54" spans="1:17" ht="30.75" customHeight="1">
      <c r="A54" s="3" t="s">
        <v>99</v>
      </c>
      <c r="B54" s="3"/>
      <c r="C54" s="2" t="s">
        <v>53</v>
      </c>
      <c r="D54" s="2">
        <v>6</v>
      </c>
      <c r="E54" s="2">
        <v>1</v>
      </c>
      <c r="F54" s="2">
        <v>1013110</v>
      </c>
      <c r="G54" s="3" t="s">
        <v>104</v>
      </c>
      <c r="H54" s="4"/>
      <c r="I54" s="11"/>
      <c r="J54" s="5"/>
      <c r="K54" s="11"/>
      <c r="L54" s="5"/>
      <c r="M54" s="11"/>
      <c r="N54" s="5"/>
      <c r="O54" s="11"/>
      <c r="P54" s="11"/>
      <c r="Q54" s="7" t="s">
        <v>113</v>
      </c>
    </row>
    <row r="55" spans="1:17" ht="30.75" customHeight="1">
      <c r="A55" s="3" t="s">
        <v>99</v>
      </c>
      <c r="B55" s="3"/>
      <c r="C55" s="2" t="s">
        <v>53</v>
      </c>
      <c r="D55" s="2">
        <v>6</v>
      </c>
      <c r="E55" s="2">
        <v>1</v>
      </c>
      <c r="F55" s="2">
        <v>1013110</v>
      </c>
      <c r="G55" s="3" t="s">
        <v>107</v>
      </c>
      <c r="H55" s="4"/>
      <c r="I55" s="11"/>
      <c r="J55" s="5"/>
      <c r="K55" s="11"/>
      <c r="L55" s="5"/>
      <c r="M55" s="11"/>
      <c r="N55" s="5"/>
      <c r="O55" s="11"/>
      <c r="P55" s="11"/>
      <c r="Q55" s="7" t="s">
        <v>113</v>
      </c>
    </row>
    <row r="56" spans="1:17" s="25" customFormat="1" ht="55.5" customHeight="1">
      <c r="A56" s="21" t="s">
        <v>1</v>
      </c>
      <c r="B56" s="21" t="s">
        <v>2</v>
      </c>
      <c r="C56" s="22" t="s">
        <v>11</v>
      </c>
      <c r="D56" s="23" t="s">
        <v>3</v>
      </c>
      <c r="E56" s="23" t="s">
        <v>4</v>
      </c>
      <c r="F56" s="23" t="s">
        <v>5</v>
      </c>
      <c r="G56" s="21" t="s">
        <v>0</v>
      </c>
      <c r="H56" s="24" t="s">
        <v>6</v>
      </c>
      <c r="I56" s="24" t="s">
        <v>111</v>
      </c>
      <c r="J56" s="24" t="s">
        <v>7</v>
      </c>
      <c r="K56" s="24" t="s">
        <v>119</v>
      </c>
      <c r="L56" s="24" t="s">
        <v>17</v>
      </c>
      <c r="M56" s="24" t="s">
        <v>120</v>
      </c>
      <c r="N56" s="24" t="s">
        <v>109</v>
      </c>
      <c r="O56" s="24" t="s">
        <v>110</v>
      </c>
      <c r="P56" s="24" t="s">
        <v>9</v>
      </c>
      <c r="Q56" s="21" t="s">
        <v>8</v>
      </c>
    </row>
    <row r="57" spans="1:17" s="39" customFormat="1" ht="30.75" customHeight="1">
      <c r="A57" s="31" t="s">
        <v>51</v>
      </c>
      <c r="B57" s="40" t="s">
        <v>52</v>
      </c>
      <c r="C57" s="41" t="s">
        <v>53</v>
      </c>
      <c r="D57" s="41">
        <v>7</v>
      </c>
      <c r="E57" s="41">
        <v>2</v>
      </c>
      <c r="F57" s="41">
        <v>1013111</v>
      </c>
      <c r="G57" s="42" t="s">
        <v>71</v>
      </c>
      <c r="H57" s="43">
        <v>84.01163</v>
      </c>
      <c r="I57" s="38">
        <f aca="true" t="shared" si="15" ref="I57:I69">H57*0.3</f>
        <v>25.203488999999998</v>
      </c>
      <c r="J57" s="43">
        <v>97.5</v>
      </c>
      <c r="K57" s="38">
        <f aca="true" t="shared" si="16" ref="K57:K69">J57*0.3</f>
        <v>29.25</v>
      </c>
      <c r="L57" s="38">
        <v>91.9</v>
      </c>
      <c r="M57" s="38">
        <f aca="true" t="shared" si="17" ref="M57:M69">L57*0.1</f>
        <v>9.190000000000001</v>
      </c>
      <c r="N57" s="38">
        <v>90</v>
      </c>
      <c r="O57" s="38">
        <f aca="true" t="shared" si="18" ref="O57:O69">N57*0.3</f>
        <v>27</v>
      </c>
      <c r="P57" s="43">
        <f aca="true" t="shared" si="19" ref="P57:P69">I57+K57+M57+O57</f>
        <v>90.643489</v>
      </c>
      <c r="Q57" s="35" t="s">
        <v>114</v>
      </c>
    </row>
    <row r="58" spans="1:17" s="39" customFormat="1" ht="30.75" customHeight="1">
      <c r="A58" s="31" t="s">
        <v>51</v>
      </c>
      <c r="B58" s="40" t="s">
        <v>52</v>
      </c>
      <c r="C58" s="41" t="s">
        <v>53</v>
      </c>
      <c r="D58" s="41">
        <v>7</v>
      </c>
      <c r="E58" s="41">
        <v>2</v>
      </c>
      <c r="F58" s="41">
        <v>1013111</v>
      </c>
      <c r="G58" s="42" t="s">
        <v>54</v>
      </c>
      <c r="H58" s="43">
        <v>91.34357</v>
      </c>
      <c r="I58" s="38">
        <f t="shared" si="15"/>
        <v>27.403071</v>
      </c>
      <c r="J58" s="43">
        <v>98.75</v>
      </c>
      <c r="K58" s="38">
        <f t="shared" si="16"/>
        <v>29.625</v>
      </c>
      <c r="L58" s="38">
        <v>65</v>
      </c>
      <c r="M58" s="38">
        <f t="shared" si="17"/>
        <v>6.5</v>
      </c>
      <c r="N58" s="38">
        <v>90</v>
      </c>
      <c r="O58" s="38">
        <f t="shared" si="18"/>
        <v>27</v>
      </c>
      <c r="P58" s="43">
        <f t="shared" si="19"/>
        <v>90.528071</v>
      </c>
      <c r="Q58" s="35" t="s">
        <v>114</v>
      </c>
    </row>
    <row r="59" spans="1:17" ht="30.75" customHeight="1">
      <c r="A59" s="3" t="s">
        <v>51</v>
      </c>
      <c r="B59" s="8" t="s">
        <v>52</v>
      </c>
      <c r="C59" s="9" t="s">
        <v>53</v>
      </c>
      <c r="D59" s="9">
        <v>7</v>
      </c>
      <c r="E59" s="9">
        <v>2</v>
      </c>
      <c r="F59" s="9">
        <v>1013111</v>
      </c>
      <c r="G59" s="10" t="s">
        <v>73</v>
      </c>
      <c r="H59" s="6">
        <v>87.18023</v>
      </c>
      <c r="I59" s="5">
        <f t="shared" si="15"/>
        <v>26.154068999999996</v>
      </c>
      <c r="J59" s="6">
        <v>95</v>
      </c>
      <c r="K59" s="5">
        <f t="shared" si="16"/>
        <v>28.5</v>
      </c>
      <c r="L59" s="5">
        <v>94.9</v>
      </c>
      <c r="M59" s="5">
        <f t="shared" si="17"/>
        <v>9.49</v>
      </c>
      <c r="N59" s="5">
        <v>85</v>
      </c>
      <c r="O59" s="5">
        <f t="shared" si="18"/>
        <v>25.5</v>
      </c>
      <c r="P59" s="6">
        <f t="shared" si="19"/>
        <v>89.64406899999999</v>
      </c>
      <c r="Q59" s="7" t="s">
        <v>116</v>
      </c>
    </row>
    <row r="60" spans="1:17" ht="30.75" customHeight="1">
      <c r="A60" s="3" t="s">
        <v>51</v>
      </c>
      <c r="B60" s="8" t="s">
        <v>52</v>
      </c>
      <c r="C60" s="9" t="s">
        <v>53</v>
      </c>
      <c r="D60" s="9">
        <v>7</v>
      </c>
      <c r="E60" s="9">
        <v>2</v>
      </c>
      <c r="F60" s="9">
        <v>1013111</v>
      </c>
      <c r="G60" s="10" t="s">
        <v>57</v>
      </c>
      <c r="H60" s="6">
        <v>91.36476</v>
      </c>
      <c r="I60" s="5">
        <f t="shared" si="15"/>
        <v>27.409428000000002</v>
      </c>
      <c r="J60" s="6">
        <v>96.25</v>
      </c>
      <c r="K60" s="5">
        <f t="shared" si="16"/>
        <v>28.875</v>
      </c>
      <c r="L60" s="5">
        <v>85.9</v>
      </c>
      <c r="M60" s="5">
        <f t="shared" si="17"/>
        <v>8.590000000000002</v>
      </c>
      <c r="N60" s="5">
        <v>80</v>
      </c>
      <c r="O60" s="5">
        <f t="shared" si="18"/>
        <v>24</v>
      </c>
      <c r="P60" s="6">
        <f t="shared" si="19"/>
        <v>88.87442800000001</v>
      </c>
      <c r="Q60" s="7" t="s">
        <v>116</v>
      </c>
    </row>
    <row r="61" spans="1:17" ht="30.75" customHeight="1">
      <c r="A61" s="3" t="s">
        <v>51</v>
      </c>
      <c r="B61" s="8" t="s">
        <v>52</v>
      </c>
      <c r="C61" s="9" t="s">
        <v>53</v>
      </c>
      <c r="D61" s="9">
        <v>7</v>
      </c>
      <c r="E61" s="9">
        <v>2</v>
      </c>
      <c r="F61" s="9">
        <v>1013111</v>
      </c>
      <c r="G61" s="10" t="s">
        <v>63</v>
      </c>
      <c r="H61" s="6">
        <v>88.68933</v>
      </c>
      <c r="I61" s="5">
        <f t="shared" si="15"/>
        <v>26.606799</v>
      </c>
      <c r="J61" s="6">
        <v>96.25</v>
      </c>
      <c r="K61" s="5">
        <f t="shared" si="16"/>
        <v>28.875</v>
      </c>
      <c r="L61" s="5">
        <v>81.1</v>
      </c>
      <c r="M61" s="5">
        <f t="shared" si="17"/>
        <v>8.11</v>
      </c>
      <c r="N61" s="5">
        <v>80</v>
      </c>
      <c r="O61" s="5">
        <f t="shared" si="18"/>
        <v>24</v>
      </c>
      <c r="P61" s="6">
        <f t="shared" si="19"/>
        <v>87.591799</v>
      </c>
      <c r="Q61" s="7" t="s">
        <v>117</v>
      </c>
    </row>
    <row r="62" spans="1:17" ht="30.75" customHeight="1">
      <c r="A62" s="3" t="s">
        <v>51</v>
      </c>
      <c r="B62" s="8" t="s">
        <v>52</v>
      </c>
      <c r="C62" s="9" t="s">
        <v>53</v>
      </c>
      <c r="D62" s="9">
        <v>7</v>
      </c>
      <c r="E62" s="9">
        <v>2</v>
      </c>
      <c r="F62" s="9">
        <v>1013111</v>
      </c>
      <c r="G62" s="10" t="s">
        <v>62</v>
      </c>
      <c r="H62" s="6">
        <v>87.94359</v>
      </c>
      <c r="I62" s="5">
        <f t="shared" si="15"/>
        <v>26.383077</v>
      </c>
      <c r="J62" s="6">
        <v>97.5</v>
      </c>
      <c r="K62" s="5">
        <f t="shared" si="16"/>
        <v>29.25</v>
      </c>
      <c r="L62" s="5">
        <v>72.7</v>
      </c>
      <c r="M62" s="5">
        <f t="shared" si="17"/>
        <v>7.2700000000000005</v>
      </c>
      <c r="N62" s="5">
        <v>80</v>
      </c>
      <c r="O62" s="5">
        <f t="shared" si="18"/>
        <v>24</v>
      </c>
      <c r="P62" s="6">
        <f t="shared" si="19"/>
        <v>86.903077</v>
      </c>
      <c r="Q62" s="7" t="s">
        <v>117</v>
      </c>
    </row>
    <row r="63" spans="1:17" ht="30.75" customHeight="1">
      <c r="A63" s="3" t="s">
        <v>51</v>
      </c>
      <c r="B63" s="8" t="s">
        <v>52</v>
      </c>
      <c r="C63" s="9" t="s">
        <v>53</v>
      </c>
      <c r="D63" s="9">
        <v>7</v>
      </c>
      <c r="E63" s="9">
        <v>2</v>
      </c>
      <c r="F63" s="9">
        <v>1013111</v>
      </c>
      <c r="G63" s="10" t="s">
        <v>68</v>
      </c>
      <c r="H63" s="6">
        <v>87.09959</v>
      </c>
      <c r="I63" s="5">
        <f t="shared" si="15"/>
        <v>26.129877</v>
      </c>
      <c r="J63" s="6">
        <v>96.25</v>
      </c>
      <c r="K63" s="5">
        <f t="shared" si="16"/>
        <v>28.875</v>
      </c>
      <c r="L63" s="5">
        <v>81.45</v>
      </c>
      <c r="M63" s="5">
        <f t="shared" si="17"/>
        <v>8.145000000000001</v>
      </c>
      <c r="N63" s="5">
        <v>75</v>
      </c>
      <c r="O63" s="5">
        <f t="shared" si="18"/>
        <v>22.5</v>
      </c>
      <c r="P63" s="6">
        <f t="shared" si="19"/>
        <v>85.649877</v>
      </c>
      <c r="Q63" s="7" t="s">
        <v>117</v>
      </c>
    </row>
    <row r="64" spans="1:17" ht="30.75" customHeight="1">
      <c r="A64" s="3" t="s">
        <v>51</v>
      </c>
      <c r="B64" s="8" t="s">
        <v>52</v>
      </c>
      <c r="C64" s="9" t="s">
        <v>53</v>
      </c>
      <c r="D64" s="9">
        <v>7</v>
      </c>
      <c r="E64" s="9">
        <v>2</v>
      </c>
      <c r="F64" s="9">
        <v>1013111</v>
      </c>
      <c r="G64" s="10" t="s">
        <v>56</v>
      </c>
      <c r="H64" s="6">
        <v>85.91113</v>
      </c>
      <c r="I64" s="5">
        <f t="shared" si="15"/>
        <v>25.773339</v>
      </c>
      <c r="J64" s="6">
        <v>100</v>
      </c>
      <c r="K64" s="5">
        <f t="shared" si="16"/>
        <v>30</v>
      </c>
      <c r="L64" s="5">
        <v>70.25</v>
      </c>
      <c r="M64" s="5">
        <f t="shared" si="17"/>
        <v>7.025</v>
      </c>
      <c r="N64" s="5">
        <v>70</v>
      </c>
      <c r="O64" s="5">
        <f t="shared" si="18"/>
        <v>21</v>
      </c>
      <c r="P64" s="6">
        <f t="shared" si="19"/>
        <v>83.798339</v>
      </c>
      <c r="Q64" s="7" t="s">
        <v>117</v>
      </c>
    </row>
    <row r="65" spans="1:17" ht="30.75" customHeight="1">
      <c r="A65" s="3" t="s">
        <v>51</v>
      </c>
      <c r="B65" s="8" t="s">
        <v>52</v>
      </c>
      <c r="C65" s="9" t="s">
        <v>53</v>
      </c>
      <c r="D65" s="9">
        <v>7</v>
      </c>
      <c r="E65" s="9">
        <v>2</v>
      </c>
      <c r="F65" s="9">
        <v>1013111</v>
      </c>
      <c r="G65" s="10" t="s">
        <v>70</v>
      </c>
      <c r="H65" s="6">
        <v>86.31425</v>
      </c>
      <c r="I65" s="5">
        <f t="shared" si="15"/>
        <v>25.894275</v>
      </c>
      <c r="J65" s="6">
        <v>96.25</v>
      </c>
      <c r="K65" s="5">
        <f t="shared" si="16"/>
        <v>28.875</v>
      </c>
      <c r="L65" s="5">
        <v>75.5</v>
      </c>
      <c r="M65" s="5">
        <f t="shared" si="17"/>
        <v>7.550000000000001</v>
      </c>
      <c r="N65" s="5">
        <v>70</v>
      </c>
      <c r="O65" s="5">
        <f t="shared" si="18"/>
        <v>21</v>
      </c>
      <c r="P65" s="6">
        <f t="shared" si="19"/>
        <v>83.319275</v>
      </c>
      <c r="Q65" s="7" t="s">
        <v>117</v>
      </c>
    </row>
    <row r="66" spans="1:17" ht="30.75" customHeight="1">
      <c r="A66" s="3" t="s">
        <v>51</v>
      </c>
      <c r="B66" s="8" t="s">
        <v>52</v>
      </c>
      <c r="C66" s="9" t="s">
        <v>53</v>
      </c>
      <c r="D66" s="9">
        <v>7</v>
      </c>
      <c r="E66" s="9">
        <v>2</v>
      </c>
      <c r="F66" s="9">
        <v>1013111</v>
      </c>
      <c r="G66" s="10" t="s">
        <v>67</v>
      </c>
      <c r="H66" s="6">
        <v>90.91494</v>
      </c>
      <c r="I66" s="5">
        <f t="shared" si="15"/>
        <v>27.274482</v>
      </c>
      <c r="J66" s="6">
        <v>93.75</v>
      </c>
      <c r="K66" s="5">
        <f t="shared" si="16"/>
        <v>28.125</v>
      </c>
      <c r="L66" s="5">
        <v>60.56</v>
      </c>
      <c r="M66" s="5">
        <f t="shared" si="17"/>
        <v>6.056000000000001</v>
      </c>
      <c r="N66" s="5">
        <v>70</v>
      </c>
      <c r="O66" s="5">
        <f t="shared" si="18"/>
        <v>21</v>
      </c>
      <c r="P66" s="6">
        <f t="shared" si="19"/>
        <v>82.455482</v>
      </c>
      <c r="Q66" s="7" t="s">
        <v>117</v>
      </c>
    </row>
    <row r="67" spans="1:17" ht="30.75" customHeight="1">
      <c r="A67" s="3" t="s">
        <v>51</v>
      </c>
      <c r="B67" s="8" t="s">
        <v>52</v>
      </c>
      <c r="C67" s="9" t="s">
        <v>53</v>
      </c>
      <c r="D67" s="9">
        <v>7</v>
      </c>
      <c r="E67" s="9">
        <v>2</v>
      </c>
      <c r="F67" s="9">
        <v>1013111</v>
      </c>
      <c r="G67" s="10" t="s">
        <v>66</v>
      </c>
      <c r="H67" s="6">
        <v>85.50179</v>
      </c>
      <c r="I67" s="5">
        <f t="shared" si="15"/>
        <v>25.650537</v>
      </c>
      <c r="J67" s="6">
        <v>97.5</v>
      </c>
      <c r="K67" s="5">
        <f t="shared" si="16"/>
        <v>29.25</v>
      </c>
      <c r="L67" s="5">
        <v>79</v>
      </c>
      <c r="M67" s="5">
        <f t="shared" si="17"/>
        <v>7.9</v>
      </c>
      <c r="N67" s="5">
        <v>65</v>
      </c>
      <c r="O67" s="5">
        <f t="shared" si="18"/>
        <v>19.5</v>
      </c>
      <c r="P67" s="6">
        <f t="shared" si="19"/>
        <v>82.30053699999999</v>
      </c>
      <c r="Q67" s="7" t="s">
        <v>117</v>
      </c>
    </row>
    <row r="68" spans="1:17" ht="30.75" customHeight="1">
      <c r="A68" s="3" t="s">
        <v>51</v>
      </c>
      <c r="B68" s="8" t="s">
        <v>52</v>
      </c>
      <c r="C68" s="9" t="s">
        <v>53</v>
      </c>
      <c r="D68" s="9">
        <v>7</v>
      </c>
      <c r="E68" s="9">
        <v>2</v>
      </c>
      <c r="F68" s="9">
        <v>1013111</v>
      </c>
      <c r="G68" s="10" t="s">
        <v>74</v>
      </c>
      <c r="H68" s="6">
        <v>89.04252</v>
      </c>
      <c r="I68" s="5">
        <f t="shared" si="15"/>
        <v>26.712756</v>
      </c>
      <c r="J68" s="6">
        <v>93.75</v>
      </c>
      <c r="K68" s="5">
        <f t="shared" si="16"/>
        <v>28.125</v>
      </c>
      <c r="L68" s="5">
        <v>83.43</v>
      </c>
      <c r="M68" s="5">
        <f t="shared" si="17"/>
        <v>8.343000000000002</v>
      </c>
      <c r="N68" s="5">
        <v>60</v>
      </c>
      <c r="O68" s="5">
        <f t="shared" si="18"/>
        <v>18</v>
      </c>
      <c r="P68" s="6">
        <f t="shared" si="19"/>
        <v>81.180756</v>
      </c>
      <c r="Q68" s="7" t="s">
        <v>117</v>
      </c>
    </row>
    <row r="69" spans="1:17" ht="30.75" customHeight="1">
      <c r="A69" s="3" t="s">
        <v>51</v>
      </c>
      <c r="B69" s="8" t="s">
        <v>52</v>
      </c>
      <c r="C69" s="9" t="s">
        <v>53</v>
      </c>
      <c r="D69" s="9">
        <v>7</v>
      </c>
      <c r="E69" s="9">
        <v>2</v>
      </c>
      <c r="F69" s="9">
        <v>1013111</v>
      </c>
      <c r="G69" s="10" t="s">
        <v>64</v>
      </c>
      <c r="H69" s="6">
        <v>89.49926</v>
      </c>
      <c r="I69" s="5">
        <f t="shared" si="15"/>
        <v>26.849778</v>
      </c>
      <c r="J69" s="6">
        <v>95</v>
      </c>
      <c r="K69" s="5">
        <f t="shared" si="16"/>
        <v>28.5</v>
      </c>
      <c r="L69" s="5">
        <v>65</v>
      </c>
      <c r="M69" s="5">
        <f t="shared" si="17"/>
        <v>6.5</v>
      </c>
      <c r="N69" s="5">
        <v>60</v>
      </c>
      <c r="O69" s="5">
        <f t="shared" si="18"/>
        <v>18</v>
      </c>
      <c r="P69" s="6">
        <f t="shared" si="19"/>
        <v>79.849778</v>
      </c>
      <c r="Q69" s="7" t="s">
        <v>117</v>
      </c>
    </row>
    <row r="70" spans="1:17" ht="30.75" customHeight="1">
      <c r="A70" s="3" t="s">
        <v>51</v>
      </c>
      <c r="B70" s="8" t="s">
        <v>52</v>
      </c>
      <c r="C70" s="9" t="s">
        <v>53</v>
      </c>
      <c r="D70" s="9">
        <v>7</v>
      </c>
      <c r="E70" s="9">
        <v>2</v>
      </c>
      <c r="F70" s="9">
        <v>1013111</v>
      </c>
      <c r="G70" s="10" t="s">
        <v>55</v>
      </c>
      <c r="H70" s="6"/>
      <c r="I70" s="5"/>
      <c r="J70" s="6"/>
      <c r="K70" s="5"/>
      <c r="L70" s="5"/>
      <c r="M70" s="5"/>
      <c r="N70" s="5"/>
      <c r="O70" s="5"/>
      <c r="P70" s="6"/>
      <c r="Q70" s="7" t="s">
        <v>113</v>
      </c>
    </row>
    <row r="71" spans="1:17" ht="30.75" customHeight="1">
      <c r="A71" s="3" t="s">
        <v>51</v>
      </c>
      <c r="B71" s="8" t="s">
        <v>52</v>
      </c>
      <c r="C71" s="9" t="s">
        <v>53</v>
      </c>
      <c r="D71" s="9">
        <v>7</v>
      </c>
      <c r="E71" s="9">
        <v>2</v>
      </c>
      <c r="F71" s="9">
        <v>1013111</v>
      </c>
      <c r="G71" s="10" t="s">
        <v>58</v>
      </c>
      <c r="H71" s="6"/>
      <c r="I71" s="5"/>
      <c r="J71" s="6"/>
      <c r="K71" s="5"/>
      <c r="L71" s="5"/>
      <c r="M71" s="5"/>
      <c r="N71" s="5"/>
      <c r="O71" s="5"/>
      <c r="P71" s="6"/>
      <c r="Q71" s="7" t="s">
        <v>113</v>
      </c>
    </row>
    <row r="72" spans="1:17" ht="30.75" customHeight="1">
      <c r="A72" s="3" t="s">
        <v>51</v>
      </c>
      <c r="B72" s="8" t="s">
        <v>52</v>
      </c>
      <c r="C72" s="9" t="s">
        <v>53</v>
      </c>
      <c r="D72" s="9">
        <v>7</v>
      </c>
      <c r="E72" s="9">
        <v>2</v>
      </c>
      <c r="F72" s="9">
        <v>1013111</v>
      </c>
      <c r="G72" s="10" t="s">
        <v>59</v>
      </c>
      <c r="H72" s="6"/>
      <c r="I72" s="5"/>
      <c r="J72" s="6"/>
      <c r="K72" s="5"/>
      <c r="L72" s="5"/>
      <c r="M72" s="5"/>
      <c r="N72" s="5"/>
      <c r="O72" s="5"/>
      <c r="P72" s="6"/>
      <c r="Q72" s="7" t="s">
        <v>113</v>
      </c>
    </row>
    <row r="73" spans="1:17" ht="30.75" customHeight="1">
      <c r="A73" s="3" t="s">
        <v>51</v>
      </c>
      <c r="B73" s="8" t="s">
        <v>52</v>
      </c>
      <c r="C73" s="9" t="s">
        <v>53</v>
      </c>
      <c r="D73" s="9">
        <v>7</v>
      </c>
      <c r="E73" s="9">
        <v>2</v>
      </c>
      <c r="F73" s="9">
        <v>1013111</v>
      </c>
      <c r="G73" s="10" t="s">
        <v>60</v>
      </c>
      <c r="H73" s="6"/>
      <c r="I73" s="5"/>
      <c r="J73" s="6"/>
      <c r="K73" s="5"/>
      <c r="L73" s="5"/>
      <c r="M73" s="5"/>
      <c r="N73" s="5"/>
      <c r="O73" s="5"/>
      <c r="P73" s="6"/>
      <c r="Q73" s="7" t="s">
        <v>113</v>
      </c>
    </row>
    <row r="74" spans="1:17" ht="30.75" customHeight="1">
      <c r="A74" s="3" t="s">
        <v>51</v>
      </c>
      <c r="B74" s="8" t="s">
        <v>52</v>
      </c>
      <c r="C74" s="9" t="s">
        <v>53</v>
      </c>
      <c r="D74" s="9">
        <v>7</v>
      </c>
      <c r="E74" s="9">
        <v>2</v>
      </c>
      <c r="F74" s="9">
        <v>1013111</v>
      </c>
      <c r="G74" s="10" t="s">
        <v>65</v>
      </c>
      <c r="H74" s="6"/>
      <c r="I74" s="5"/>
      <c r="J74" s="6"/>
      <c r="K74" s="5"/>
      <c r="L74" s="5"/>
      <c r="M74" s="5"/>
      <c r="N74" s="5"/>
      <c r="O74" s="5"/>
      <c r="P74" s="6"/>
      <c r="Q74" s="7" t="s">
        <v>113</v>
      </c>
    </row>
    <row r="75" spans="1:17" ht="30.75" customHeight="1">
      <c r="A75" s="3" t="s">
        <v>51</v>
      </c>
      <c r="B75" s="8" t="s">
        <v>52</v>
      </c>
      <c r="C75" s="9" t="s">
        <v>53</v>
      </c>
      <c r="D75" s="9">
        <v>7</v>
      </c>
      <c r="E75" s="9">
        <v>2</v>
      </c>
      <c r="F75" s="9">
        <v>1013111</v>
      </c>
      <c r="G75" s="10" t="s">
        <v>61</v>
      </c>
      <c r="H75" s="6"/>
      <c r="I75" s="5"/>
      <c r="J75" s="6"/>
      <c r="K75" s="5"/>
      <c r="L75" s="5"/>
      <c r="M75" s="5"/>
      <c r="N75" s="5"/>
      <c r="O75" s="5"/>
      <c r="P75" s="6"/>
      <c r="Q75" s="7" t="s">
        <v>113</v>
      </c>
    </row>
    <row r="76" spans="1:17" ht="30.75" customHeight="1">
      <c r="A76" s="3" t="s">
        <v>51</v>
      </c>
      <c r="B76" s="8" t="s">
        <v>52</v>
      </c>
      <c r="C76" s="9" t="s">
        <v>53</v>
      </c>
      <c r="D76" s="9">
        <v>7</v>
      </c>
      <c r="E76" s="9">
        <v>2</v>
      </c>
      <c r="F76" s="9">
        <v>1013111</v>
      </c>
      <c r="G76" s="10" t="s">
        <v>69</v>
      </c>
      <c r="H76" s="6"/>
      <c r="I76" s="5"/>
      <c r="J76" s="6"/>
      <c r="K76" s="5"/>
      <c r="L76" s="5"/>
      <c r="M76" s="5"/>
      <c r="N76" s="5"/>
      <c r="O76" s="5"/>
      <c r="P76" s="6"/>
      <c r="Q76" s="7" t="s">
        <v>113</v>
      </c>
    </row>
    <row r="77" spans="1:17" ht="30.75" customHeight="1">
      <c r="A77" s="3" t="s">
        <v>51</v>
      </c>
      <c r="B77" s="8" t="s">
        <v>52</v>
      </c>
      <c r="C77" s="9" t="s">
        <v>53</v>
      </c>
      <c r="D77" s="9">
        <v>7</v>
      </c>
      <c r="E77" s="9">
        <v>2</v>
      </c>
      <c r="F77" s="9">
        <v>1013111</v>
      </c>
      <c r="G77" s="10" t="s">
        <v>72</v>
      </c>
      <c r="H77" s="6"/>
      <c r="I77" s="5"/>
      <c r="J77" s="6"/>
      <c r="K77" s="5"/>
      <c r="L77" s="5"/>
      <c r="M77" s="5"/>
      <c r="N77" s="5"/>
      <c r="O77" s="5"/>
      <c r="P77" s="6"/>
      <c r="Q77" s="7" t="s">
        <v>113</v>
      </c>
    </row>
    <row r="78" spans="1:17" s="30" customFormat="1" ht="57" customHeight="1">
      <c r="A78" s="26" t="s">
        <v>1</v>
      </c>
      <c r="B78" s="26" t="s">
        <v>2</v>
      </c>
      <c r="C78" s="27" t="s">
        <v>11</v>
      </c>
      <c r="D78" s="28" t="s">
        <v>3</v>
      </c>
      <c r="E78" s="28" t="s">
        <v>4</v>
      </c>
      <c r="F78" s="28" t="s">
        <v>5</v>
      </c>
      <c r="G78" s="26" t="s">
        <v>0</v>
      </c>
      <c r="H78" s="29" t="s">
        <v>6</v>
      </c>
      <c r="I78" s="29" t="s">
        <v>121</v>
      </c>
      <c r="J78" s="29" t="s">
        <v>17</v>
      </c>
      <c r="K78" s="29" t="s">
        <v>18</v>
      </c>
      <c r="L78" s="29" t="s">
        <v>109</v>
      </c>
      <c r="M78" s="29" t="s">
        <v>122</v>
      </c>
      <c r="N78" s="29" t="s">
        <v>9</v>
      </c>
      <c r="O78" s="45" t="s">
        <v>8</v>
      </c>
      <c r="P78" s="46"/>
      <c r="Q78" s="47"/>
    </row>
    <row r="79" spans="1:17" s="39" customFormat="1" ht="48" customHeight="1">
      <c r="A79" s="31" t="s">
        <v>19</v>
      </c>
      <c r="B79" s="31" t="s">
        <v>20</v>
      </c>
      <c r="C79" s="32" t="s">
        <v>21</v>
      </c>
      <c r="D79" s="32">
        <v>6</v>
      </c>
      <c r="E79" s="32">
        <v>1</v>
      </c>
      <c r="F79" s="32">
        <v>1013115</v>
      </c>
      <c r="G79" s="31" t="s">
        <v>23</v>
      </c>
      <c r="H79" s="37">
        <v>72.65</v>
      </c>
      <c r="I79" s="38">
        <f>H79*0.35</f>
        <v>25.427500000000002</v>
      </c>
      <c r="J79" s="38">
        <v>77.7</v>
      </c>
      <c r="K79" s="38">
        <f>J79*0.3</f>
        <v>23.31</v>
      </c>
      <c r="L79" s="38">
        <v>79</v>
      </c>
      <c r="M79" s="38">
        <f>L79*0.35</f>
        <v>27.65</v>
      </c>
      <c r="N79" s="38">
        <f>I79+K79+M79</f>
        <v>76.38749999999999</v>
      </c>
      <c r="O79" s="48" t="s">
        <v>114</v>
      </c>
      <c r="P79" s="49"/>
      <c r="Q79" s="50"/>
    </row>
    <row r="80" spans="1:17" ht="45.75" customHeight="1">
      <c r="A80" s="3" t="s">
        <v>19</v>
      </c>
      <c r="B80" s="3" t="s">
        <v>20</v>
      </c>
      <c r="C80" s="2" t="s">
        <v>21</v>
      </c>
      <c r="D80" s="2">
        <v>6</v>
      </c>
      <c r="E80" s="2">
        <v>1</v>
      </c>
      <c r="F80" s="2">
        <v>1013115</v>
      </c>
      <c r="G80" s="3" t="s">
        <v>22</v>
      </c>
      <c r="H80" s="4">
        <v>71.6</v>
      </c>
      <c r="I80" s="5">
        <f>H80*0.35</f>
        <v>25.059999999999995</v>
      </c>
      <c r="J80" s="5">
        <v>97.66</v>
      </c>
      <c r="K80" s="5">
        <f>J80*0.3</f>
        <v>29.298</v>
      </c>
      <c r="L80" s="5">
        <v>31</v>
      </c>
      <c r="M80" s="5">
        <f>L80*0.35</f>
        <v>10.85</v>
      </c>
      <c r="N80" s="5">
        <f>I80+K80+M80</f>
        <v>65.20799999999998</v>
      </c>
      <c r="O80" s="51" t="s">
        <v>116</v>
      </c>
      <c r="P80" s="52"/>
      <c r="Q80" s="53"/>
    </row>
  </sheetData>
  <sheetProtection/>
  <mergeCells count="4">
    <mergeCell ref="A1:Q1"/>
    <mergeCell ref="O78:Q78"/>
    <mergeCell ref="O79:Q79"/>
    <mergeCell ref="O80:Q80"/>
  </mergeCells>
  <printOptions/>
  <pageMargins left="0" right="0" top="0.984251968503937" bottom="0.984251968503937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abdullah</cp:lastModifiedBy>
  <cp:lastPrinted>2017-01-09T05:55:06Z</cp:lastPrinted>
  <dcterms:created xsi:type="dcterms:W3CDTF">1999-05-26T11:21:22Z</dcterms:created>
  <dcterms:modified xsi:type="dcterms:W3CDTF">2017-01-09T10:35:02Z</dcterms:modified>
  <cp:category/>
  <cp:version/>
  <cp:contentType/>
  <cp:contentStatus/>
</cp:coreProperties>
</file>