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tabRatio="866" activeTab="0"/>
  </bookViews>
  <sheets>
    <sheet name="Sınav sonuç (2)" sheetId="1" r:id="rId1"/>
  </sheets>
  <definedNames/>
  <calcPr fullCalcOnLoad="1"/>
</workbook>
</file>

<file path=xl/sharedStrings.xml><?xml version="1.0" encoding="utf-8"?>
<sst xmlns="http://schemas.openxmlformats.org/spreadsheetml/2006/main" count="238" uniqueCount="81">
  <si>
    <t>ADI SOYADI</t>
  </si>
  <si>
    <t>BİRİMİ</t>
  </si>
  <si>
    <t>ANABİLİM DALI</t>
  </si>
  <si>
    <t>DER</t>
  </si>
  <si>
    <t>ADET</t>
  </si>
  <si>
    <t>İLAN NO</t>
  </si>
  <si>
    <t>ALES PUANI</t>
  </si>
  <si>
    <t>YABANCI DİL PUANI</t>
  </si>
  <si>
    <t>SONUÇ</t>
  </si>
  <si>
    <t>TOPLAM
PUANI</t>
  </si>
  <si>
    <t>Arş.Gör.</t>
  </si>
  <si>
    <t>UNVANI</t>
  </si>
  <si>
    <t>LİSANS MEZUNİYET NOTU</t>
  </si>
  <si>
    <t>LİSANS MEZUNİYET NOTU %30 DEĞERİ</t>
  </si>
  <si>
    <t>Öğr.Gör.</t>
  </si>
  <si>
    <t>GİRİŞ SINAV NOTU</t>
  </si>
  <si>
    <t>GİRİŞ SINAV NOTU
 %30 DEĞERİ</t>
  </si>
  <si>
    <t>ALES PUANI %30 DEĞERİ</t>
  </si>
  <si>
    <t>YABANCI DİL PUANI %10 DEĞERİ</t>
  </si>
  <si>
    <t>Sınava girmedi</t>
  </si>
  <si>
    <t>Kazandı</t>
  </si>
  <si>
    <t>Başarılı (Yedek)</t>
  </si>
  <si>
    <t>Başarılı</t>
  </si>
  <si>
    <t>ALES PUANI %35 DEĞERİ</t>
  </si>
  <si>
    <t>GİRİŞ SINAV NOTU
 %35 DEĞERİ</t>
  </si>
  <si>
    <t>Bolu Meslek Yüksekokulu</t>
  </si>
  <si>
    <t>Gerede Meslek Yüksekokulu</t>
  </si>
  <si>
    <t xml:space="preserve">Başarılı </t>
  </si>
  <si>
    <t>Başarısız</t>
  </si>
  <si>
    <t>İletişim Fakültesi</t>
  </si>
  <si>
    <t>Gazetecilik</t>
  </si>
  <si>
    <t>Radyo Televizyon ve Sinema</t>
  </si>
  <si>
    <t>Fen Bilimleri Enstitüsü</t>
  </si>
  <si>
    <t>Elektrik Teknolojisi</t>
  </si>
  <si>
    <t>Posta Hizmetleri</t>
  </si>
  <si>
    <t>ABANT İZZET BAYSAL ÜNİVERSİTESİ
ÖĞRETİM ELEMANI GİRİŞ SINAVI SONUÇLARI 
25/01/2017</t>
  </si>
  <si>
    <t>Pelin ERTÜRK ARI</t>
  </si>
  <si>
    <t>Fikriye Tuğçe DEMİR</t>
  </si>
  <si>
    <t>İbrahim ÖZAYDIN</t>
  </si>
  <si>
    <t>İsa IŞIK</t>
  </si>
  <si>
    <t>Rabia ALTUNTERİM</t>
  </si>
  <si>
    <t>Elvan KARGIN</t>
  </si>
  <si>
    <t>Salih DEMİREL</t>
  </si>
  <si>
    <t>Cemre Belit ÇOBANOĞLU</t>
  </si>
  <si>
    <t>Mehmet Mükerrem RENÇBER</t>
  </si>
  <si>
    <t>Elif DURNA</t>
  </si>
  <si>
    <t>Sinan PEHLİVAN</t>
  </si>
  <si>
    <t>Cansu ÇELİKLER</t>
  </si>
  <si>
    <t>Büşra Nazlı AY</t>
  </si>
  <si>
    <t>Sevil YILDIZ</t>
  </si>
  <si>
    <t>Ufuk DURMAZ</t>
  </si>
  <si>
    <t>Ömer Faruk ALACAHAN</t>
  </si>
  <si>
    <t>Fatih AYGÜN</t>
  </si>
  <si>
    <t>Tarık KARAMOLLA</t>
  </si>
  <si>
    <t>Ayşe GÖK</t>
  </si>
  <si>
    <t>Tuğba TÜFEKÇİ</t>
  </si>
  <si>
    <t>İpek KURT</t>
  </si>
  <si>
    <t xml:space="preserve">Hakan GÜNEY </t>
  </si>
  <si>
    <t>Zeyneb Merve ÜNVER</t>
  </si>
  <si>
    <t xml:space="preserve">Coşkun AYVAZ </t>
  </si>
  <si>
    <t>Eda ERGİN</t>
  </si>
  <si>
    <t>DAMLA PARLAK</t>
  </si>
  <si>
    <t>OSMAN ARASLI</t>
  </si>
  <si>
    <t>KADİR BENDAŞ</t>
  </si>
  <si>
    <t>SILA AYDEMİR KORKMAZ</t>
  </si>
  <si>
    <t>GÜLSÜM BAŞ</t>
  </si>
  <si>
    <t>CİHAN ÇAKIR</t>
  </si>
  <si>
    <t>GÖKSEL BASMACI</t>
  </si>
  <si>
    <t>ŞİRİN KARAL TEMÜROĞLU</t>
  </si>
  <si>
    <t>EMİNE SIRMALI</t>
  </si>
  <si>
    <t>MEVLÜT CAN KOÇAK</t>
  </si>
  <si>
    <t>Elçin AKÇORA</t>
  </si>
  <si>
    <t>Uğur BALOĞLU</t>
  </si>
  <si>
    <t>Mehmet Fatih ÇÖMLEKÇİ</t>
  </si>
  <si>
    <t>Selda TUNÇ SUBAŞI</t>
  </si>
  <si>
    <t>Buğra KİBAROĞLU</t>
  </si>
  <si>
    <t>Semih GÖNCÜ</t>
  </si>
  <si>
    <t>Cangül AKDAŞ</t>
  </si>
  <si>
    <t>Yiğit Ali MERCAN</t>
  </si>
  <si>
    <t>Deniz TELEK</t>
  </si>
  <si>
    <t>Ziya DEMİRKOL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</si>
</sst>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00"/>
    <numFmt numFmtId="199" formatCode="[$-41F]dd\ mmmm\ yyyy\ dddd"/>
    <numFmt numFmtId="200" formatCode="mmm/yyyy"/>
    <numFmt numFmtId="201" formatCode="00000"/>
    <numFmt numFmtId="202" formatCode="0.000000"/>
    <numFmt numFmtId="203" formatCode="0.00000"/>
  </numFmts>
  <fonts count="47">
    <font>
      <sz val="10"/>
      <name val="Arial"/>
      <family val="0"/>
    </font>
    <font>
      <i/>
      <sz val="11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Verdana"/>
      <family val="2"/>
    </font>
    <font>
      <i/>
      <sz val="11"/>
      <color indexed="40"/>
      <name val="Verdana"/>
      <family val="2"/>
    </font>
    <font>
      <i/>
      <sz val="11"/>
      <color indexed="17"/>
      <name val="Verdana"/>
      <family val="2"/>
    </font>
    <font>
      <b/>
      <i/>
      <sz val="11"/>
      <color indexed="8"/>
      <name val="Verdana"/>
      <family val="2"/>
    </font>
    <font>
      <b/>
      <i/>
      <sz val="11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Verdana"/>
      <family val="2"/>
    </font>
    <font>
      <i/>
      <sz val="11"/>
      <color rgb="FF00B0F0"/>
      <name val="Verdana"/>
      <family val="2"/>
    </font>
    <font>
      <i/>
      <sz val="11"/>
      <color rgb="FF00B050"/>
      <name val="Verdana"/>
      <family val="2"/>
    </font>
    <font>
      <b/>
      <i/>
      <sz val="11"/>
      <color theme="1"/>
      <name val="Verdana"/>
      <family val="2"/>
    </font>
    <font>
      <b/>
      <i/>
      <sz val="11"/>
      <color rgb="FF00B0F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2" fillId="33" borderId="10" xfId="48" applyFont="1" applyFill="1" applyBorder="1" applyAlignment="1">
      <alignment horizontal="left" wrapText="1"/>
      <protection/>
    </xf>
    <xf numFmtId="0" fontId="43" fillId="0" borderId="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2" fontId="45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5" fillId="33" borderId="10" xfId="48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2" fontId="42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2" fontId="44" fillId="0" borderId="11" xfId="0" applyNumberFormat="1" applyFont="1" applyBorder="1" applyAlignment="1">
      <alignment horizontal="left" wrapText="1"/>
    </xf>
    <xf numFmtId="2" fontId="44" fillId="0" borderId="12" xfId="0" applyNumberFormat="1" applyFont="1" applyBorder="1" applyAlignment="1">
      <alignment horizontal="left" wrapText="1"/>
    </xf>
    <xf numFmtId="2" fontId="44" fillId="0" borderId="13" xfId="0" applyNumberFormat="1" applyFont="1" applyBorder="1" applyAlignment="1">
      <alignment horizontal="left" wrapText="1"/>
    </xf>
    <xf numFmtId="2" fontId="4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0" zoomScaleNormal="80" zoomScalePageLayoutView="0" workbookViewId="0" topLeftCell="B37">
      <selection activeCell="L49" sqref="L49"/>
    </sheetView>
  </sheetViews>
  <sheetFormatPr defaultColWidth="9.140625" defaultRowHeight="24.75" customHeight="1"/>
  <cols>
    <col min="1" max="1" width="37.00390625" style="19" bestFit="1" customWidth="1"/>
    <col min="2" max="2" width="38.421875" style="19" bestFit="1" customWidth="1"/>
    <col min="3" max="3" width="11.140625" style="20" bestFit="1" customWidth="1"/>
    <col min="4" max="4" width="6.421875" style="20" bestFit="1" customWidth="1"/>
    <col min="5" max="5" width="7.00390625" style="20" bestFit="1" customWidth="1"/>
    <col min="6" max="6" width="13.57421875" style="20" bestFit="1" customWidth="1"/>
    <col min="7" max="7" width="34.140625" style="19" bestFit="1" customWidth="1"/>
    <col min="8" max="8" width="10.140625" style="21" customWidth="1"/>
    <col min="9" max="9" width="14.140625" style="21" customWidth="1"/>
    <col min="10" max="10" width="16.00390625" style="21" bestFit="1" customWidth="1"/>
    <col min="11" max="11" width="16.00390625" style="21" customWidth="1"/>
    <col min="12" max="12" width="14.57421875" style="21" customWidth="1"/>
    <col min="13" max="13" width="17.7109375" style="21" customWidth="1"/>
    <col min="14" max="14" width="13.00390625" style="21" customWidth="1"/>
    <col min="15" max="15" width="16.7109375" style="21" customWidth="1"/>
    <col min="16" max="16" width="10.00390625" style="21" customWidth="1"/>
    <col min="17" max="17" width="18.57421875" style="19" customWidth="1"/>
    <col min="18" max="16384" width="9.140625" style="9" customWidth="1"/>
  </cols>
  <sheetData>
    <row r="1" spans="1:17" s="6" customFormat="1" ht="54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6" customFormat="1" ht="59.25" customHeight="1">
      <c r="A2" s="10" t="s">
        <v>1</v>
      </c>
      <c r="B2" s="10" t="s">
        <v>2</v>
      </c>
      <c r="C2" s="11" t="s">
        <v>11</v>
      </c>
      <c r="D2" s="12" t="s">
        <v>3</v>
      </c>
      <c r="E2" s="12" t="s">
        <v>4</v>
      </c>
      <c r="F2" s="12" t="s">
        <v>5</v>
      </c>
      <c r="G2" s="10" t="s">
        <v>0</v>
      </c>
      <c r="H2" s="13" t="s">
        <v>6</v>
      </c>
      <c r="I2" s="13" t="s">
        <v>17</v>
      </c>
      <c r="J2" s="13" t="s">
        <v>7</v>
      </c>
      <c r="K2" s="13" t="s">
        <v>18</v>
      </c>
      <c r="L2" s="13" t="s">
        <v>12</v>
      </c>
      <c r="M2" s="13" t="s">
        <v>13</v>
      </c>
      <c r="N2" s="13" t="s">
        <v>15</v>
      </c>
      <c r="O2" s="13" t="s">
        <v>16</v>
      </c>
      <c r="P2" s="13" t="s">
        <v>9</v>
      </c>
      <c r="Q2" s="10" t="s">
        <v>8</v>
      </c>
    </row>
    <row r="3" spans="1:17" s="32" customFormat="1" ht="30.75" customHeight="1">
      <c r="A3" s="22" t="s">
        <v>29</v>
      </c>
      <c r="B3" s="22" t="s">
        <v>30</v>
      </c>
      <c r="C3" s="23" t="s">
        <v>10</v>
      </c>
      <c r="D3" s="31">
        <v>7</v>
      </c>
      <c r="E3" s="31">
        <v>1</v>
      </c>
      <c r="F3" s="31">
        <v>1014978</v>
      </c>
      <c r="G3" s="22" t="s">
        <v>61</v>
      </c>
      <c r="H3" s="29">
        <v>83.1573</v>
      </c>
      <c r="I3" s="29">
        <f aca="true" t="shared" si="0" ref="I3:I38">H3*0.3</f>
        <v>24.947190000000003</v>
      </c>
      <c r="J3" s="29">
        <v>75</v>
      </c>
      <c r="K3" s="29">
        <f aca="true" t="shared" si="1" ref="K3:K38">J3*0.1</f>
        <v>7.5</v>
      </c>
      <c r="L3" s="29">
        <v>74.1</v>
      </c>
      <c r="M3" s="29">
        <f aca="true" t="shared" si="2" ref="M3:M38">L3*0.3</f>
        <v>22.229999999999997</v>
      </c>
      <c r="N3" s="29">
        <v>80</v>
      </c>
      <c r="O3" s="29">
        <f aca="true" t="shared" si="3" ref="O3:O38">N3*0.3</f>
        <v>24</v>
      </c>
      <c r="P3" s="29">
        <f aca="true" t="shared" si="4" ref="P3:P38">I3+K3+M3+O3</f>
        <v>78.67719</v>
      </c>
      <c r="Q3" s="30" t="s">
        <v>20</v>
      </c>
    </row>
    <row r="4" spans="1:17" s="6" customFormat="1" ht="30.75" customHeight="1">
      <c r="A4" s="1" t="s">
        <v>29</v>
      </c>
      <c r="B4" s="1" t="s">
        <v>30</v>
      </c>
      <c r="C4" s="2" t="s">
        <v>10</v>
      </c>
      <c r="D4" s="3">
        <v>7</v>
      </c>
      <c r="E4" s="3">
        <v>1</v>
      </c>
      <c r="F4" s="3">
        <v>1014978</v>
      </c>
      <c r="G4" s="1" t="s">
        <v>62</v>
      </c>
      <c r="H4" s="4">
        <v>81.3508</v>
      </c>
      <c r="I4" s="4">
        <f t="shared" si="0"/>
        <v>24.405240000000003</v>
      </c>
      <c r="J4" s="4">
        <v>66.25</v>
      </c>
      <c r="K4" s="4">
        <f t="shared" si="1"/>
        <v>6.625</v>
      </c>
      <c r="L4" s="4">
        <v>75.26</v>
      </c>
      <c r="M4" s="4">
        <f t="shared" si="2"/>
        <v>22.578</v>
      </c>
      <c r="N4" s="4">
        <v>81</v>
      </c>
      <c r="O4" s="4">
        <f t="shared" si="3"/>
        <v>24.3</v>
      </c>
      <c r="P4" s="4">
        <f t="shared" si="4"/>
        <v>77.90824</v>
      </c>
      <c r="Q4" s="5" t="s">
        <v>21</v>
      </c>
    </row>
    <row r="5" spans="1:17" s="6" customFormat="1" ht="30.75" customHeight="1">
      <c r="A5" s="1" t="s">
        <v>29</v>
      </c>
      <c r="B5" s="1" t="s">
        <v>30</v>
      </c>
      <c r="C5" s="2" t="s">
        <v>10</v>
      </c>
      <c r="D5" s="3">
        <v>7</v>
      </c>
      <c r="E5" s="3">
        <v>1</v>
      </c>
      <c r="F5" s="3">
        <v>1014978</v>
      </c>
      <c r="G5" s="1" t="s">
        <v>63</v>
      </c>
      <c r="H5" s="4">
        <v>84.6701</v>
      </c>
      <c r="I5" s="4">
        <f t="shared" si="0"/>
        <v>25.401030000000002</v>
      </c>
      <c r="J5" s="4">
        <v>72.5</v>
      </c>
      <c r="K5" s="4">
        <f t="shared" si="1"/>
        <v>7.25</v>
      </c>
      <c r="L5" s="4">
        <v>83.2</v>
      </c>
      <c r="M5" s="4">
        <f t="shared" si="2"/>
        <v>24.96</v>
      </c>
      <c r="N5" s="4">
        <v>65</v>
      </c>
      <c r="O5" s="4">
        <f t="shared" si="3"/>
        <v>19.5</v>
      </c>
      <c r="P5" s="4">
        <f t="shared" si="4"/>
        <v>77.11103</v>
      </c>
      <c r="Q5" s="1" t="s">
        <v>22</v>
      </c>
    </row>
    <row r="6" spans="1:17" s="6" customFormat="1" ht="30.75" customHeight="1">
      <c r="A6" s="1" t="s">
        <v>29</v>
      </c>
      <c r="B6" s="1" t="s">
        <v>30</v>
      </c>
      <c r="C6" s="2" t="s">
        <v>10</v>
      </c>
      <c r="D6" s="3">
        <v>7</v>
      </c>
      <c r="E6" s="3">
        <v>1</v>
      </c>
      <c r="F6" s="3">
        <v>1014978</v>
      </c>
      <c r="G6" s="1" t="s">
        <v>64</v>
      </c>
      <c r="H6" s="4">
        <v>88.0688</v>
      </c>
      <c r="I6" s="4">
        <f t="shared" si="0"/>
        <v>26.42064</v>
      </c>
      <c r="J6" s="4">
        <v>66.25</v>
      </c>
      <c r="K6" s="4">
        <f t="shared" si="1"/>
        <v>6.625</v>
      </c>
      <c r="L6" s="4">
        <v>80.4</v>
      </c>
      <c r="M6" s="4">
        <f t="shared" si="2"/>
        <v>24.12</v>
      </c>
      <c r="N6" s="4">
        <v>65</v>
      </c>
      <c r="O6" s="4">
        <f t="shared" si="3"/>
        <v>19.5</v>
      </c>
      <c r="P6" s="4">
        <f t="shared" si="4"/>
        <v>76.66564</v>
      </c>
      <c r="Q6" s="1" t="s">
        <v>22</v>
      </c>
    </row>
    <row r="7" spans="1:17" s="6" customFormat="1" ht="30.75" customHeight="1">
      <c r="A7" s="1" t="s">
        <v>29</v>
      </c>
      <c r="B7" s="1" t="s">
        <v>30</v>
      </c>
      <c r="C7" s="2" t="s">
        <v>10</v>
      </c>
      <c r="D7" s="3">
        <v>7</v>
      </c>
      <c r="E7" s="3">
        <v>1</v>
      </c>
      <c r="F7" s="3">
        <v>1014978</v>
      </c>
      <c r="G7" s="1" t="s">
        <v>65</v>
      </c>
      <c r="H7" s="4">
        <v>82.4342</v>
      </c>
      <c r="I7" s="4">
        <f t="shared" si="0"/>
        <v>24.73026</v>
      </c>
      <c r="J7" s="4">
        <v>50</v>
      </c>
      <c r="K7" s="4">
        <f t="shared" si="1"/>
        <v>5</v>
      </c>
      <c r="L7" s="4">
        <v>74</v>
      </c>
      <c r="M7" s="4">
        <f t="shared" si="2"/>
        <v>22.2</v>
      </c>
      <c r="N7" s="4">
        <v>75</v>
      </c>
      <c r="O7" s="4">
        <f t="shared" si="3"/>
        <v>22.5</v>
      </c>
      <c r="P7" s="4">
        <f t="shared" si="4"/>
        <v>74.43026</v>
      </c>
      <c r="Q7" s="1" t="s">
        <v>22</v>
      </c>
    </row>
    <row r="8" spans="1:17" s="6" customFormat="1" ht="30.75" customHeight="1">
      <c r="A8" s="1" t="s">
        <v>29</v>
      </c>
      <c r="B8" s="1" t="s">
        <v>30</v>
      </c>
      <c r="C8" s="2" t="s">
        <v>10</v>
      </c>
      <c r="D8" s="3">
        <v>7</v>
      </c>
      <c r="E8" s="3">
        <v>1</v>
      </c>
      <c r="F8" s="3">
        <v>1014978</v>
      </c>
      <c r="G8" s="1" t="s">
        <v>66</v>
      </c>
      <c r="H8" s="4">
        <v>86.9201</v>
      </c>
      <c r="I8" s="4">
        <f t="shared" si="0"/>
        <v>26.07603</v>
      </c>
      <c r="J8" s="4">
        <v>61.25</v>
      </c>
      <c r="K8" s="4">
        <f t="shared" si="1"/>
        <v>6.125</v>
      </c>
      <c r="L8" s="4">
        <v>75.03</v>
      </c>
      <c r="M8" s="4">
        <f t="shared" si="2"/>
        <v>22.509</v>
      </c>
      <c r="N8" s="4">
        <v>54</v>
      </c>
      <c r="O8" s="4">
        <f t="shared" si="3"/>
        <v>16.2</v>
      </c>
      <c r="P8" s="4">
        <f t="shared" si="4"/>
        <v>70.91003</v>
      </c>
      <c r="Q8" s="1" t="s">
        <v>22</v>
      </c>
    </row>
    <row r="9" spans="1:17" s="6" customFormat="1" ht="30.75" customHeight="1">
      <c r="A9" s="1" t="s">
        <v>29</v>
      </c>
      <c r="B9" s="1" t="s">
        <v>30</v>
      </c>
      <c r="C9" s="2" t="s">
        <v>10</v>
      </c>
      <c r="D9" s="3">
        <v>7</v>
      </c>
      <c r="E9" s="3">
        <v>1</v>
      </c>
      <c r="F9" s="3">
        <v>1014978</v>
      </c>
      <c r="G9" s="1" t="s">
        <v>67</v>
      </c>
      <c r="H9" s="4">
        <v>82.1566</v>
      </c>
      <c r="I9" s="4">
        <f t="shared" si="0"/>
        <v>24.64698</v>
      </c>
      <c r="J9" s="4">
        <v>61.25</v>
      </c>
      <c r="K9" s="4">
        <f t="shared" si="1"/>
        <v>6.125</v>
      </c>
      <c r="L9" s="4">
        <v>93.93</v>
      </c>
      <c r="M9" s="4">
        <f t="shared" si="2"/>
        <v>28.179000000000002</v>
      </c>
      <c r="N9" s="4">
        <v>28</v>
      </c>
      <c r="O9" s="4">
        <f t="shared" si="3"/>
        <v>8.4</v>
      </c>
      <c r="P9" s="4">
        <f t="shared" si="4"/>
        <v>67.35098</v>
      </c>
      <c r="Q9" s="1" t="s">
        <v>22</v>
      </c>
    </row>
    <row r="10" spans="1:17" s="6" customFormat="1" ht="30.75" customHeight="1">
      <c r="A10" s="1" t="s">
        <v>29</v>
      </c>
      <c r="B10" s="1" t="s">
        <v>30</v>
      </c>
      <c r="C10" s="2" t="s">
        <v>10</v>
      </c>
      <c r="D10" s="3">
        <v>7</v>
      </c>
      <c r="E10" s="3">
        <v>1</v>
      </c>
      <c r="F10" s="3">
        <v>1014978</v>
      </c>
      <c r="G10" s="1" t="s">
        <v>68</v>
      </c>
      <c r="H10" s="4">
        <v>85.3529</v>
      </c>
      <c r="I10" s="4">
        <f t="shared" si="0"/>
        <v>25.60587</v>
      </c>
      <c r="J10" s="4">
        <v>72.5</v>
      </c>
      <c r="K10" s="4">
        <f t="shared" si="1"/>
        <v>7.25</v>
      </c>
      <c r="L10" s="4">
        <v>82.49</v>
      </c>
      <c r="M10" s="4">
        <f t="shared" si="2"/>
        <v>24.746999999999996</v>
      </c>
      <c r="N10" s="4">
        <v>31</v>
      </c>
      <c r="O10" s="4">
        <f t="shared" si="3"/>
        <v>9.299999999999999</v>
      </c>
      <c r="P10" s="4">
        <f t="shared" si="4"/>
        <v>66.90287</v>
      </c>
      <c r="Q10" s="1" t="s">
        <v>22</v>
      </c>
    </row>
    <row r="11" spans="1:17" s="6" customFormat="1" ht="30.75" customHeight="1">
      <c r="A11" s="1" t="s">
        <v>29</v>
      </c>
      <c r="B11" s="1" t="s">
        <v>30</v>
      </c>
      <c r="C11" s="2" t="s">
        <v>10</v>
      </c>
      <c r="D11" s="3">
        <v>7</v>
      </c>
      <c r="E11" s="3">
        <v>1</v>
      </c>
      <c r="F11" s="3">
        <v>1014978</v>
      </c>
      <c r="G11" s="1" t="s">
        <v>69</v>
      </c>
      <c r="H11" s="4">
        <v>80.7412</v>
      </c>
      <c r="I11" s="4">
        <f t="shared" si="0"/>
        <v>24.222360000000002</v>
      </c>
      <c r="J11" s="4">
        <v>55</v>
      </c>
      <c r="K11" s="4">
        <f t="shared" si="1"/>
        <v>5.5</v>
      </c>
      <c r="L11" s="4">
        <v>81.8</v>
      </c>
      <c r="M11" s="4">
        <f t="shared" si="2"/>
        <v>24.54</v>
      </c>
      <c r="N11" s="4">
        <v>25</v>
      </c>
      <c r="O11" s="4">
        <f t="shared" si="3"/>
        <v>7.5</v>
      </c>
      <c r="P11" s="4">
        <f t="shared" si="4"/>
        <v>61.76236</v>
      </c>
      <c r="Q11" s="1" t="s">
        <v>28</v>
      </c>
    </row>
    <row r="12" spans="1:17" s="6" customFormat="1" ht="30.75" customHeight="1">
      <c r="A12" s="1" t="s">
        <v>29</v>
      </c>
      <c r="B12" s="1" t="s">
        <v>30</v>
      </c>
      <c r="C12" s="2" t="s">
        <v>10</v>
      </c>
      <c r="D12" s="3">
        <v>7</v>
      </c>
      <c r="E12" s="3">
        <v>1</v>
      </c>
      <c r="F12" s="3">
        <v>1014978</v>
      </c>
      <c r="G12" s="1" t="s">
        <v>70</v>
      </c>
      <c r="H12" s="4"/>
      <c r="I12" s="4"/>
      <c r="J12" s="4"/>
      <c r="K12" s="4"/>
      <c r="L12" s="4"/>
      <c r="M12" s="4"/>
      <c r="N12" s="4"/>
      <c r="O12" s="4"/>
      <c r="P12" s="4"/>
      <c r="Q12" s="1" t="s">
        <v>19</v>
      </c>
    </row>
    <row r="13" spans="1:17" s="27" customFormat="1" ht="30.75" customHeight="1">
      <c r="A13" s="22" t="s">
        <v>29</v>
      </c>
      <c r="B13" s="22" t="s">
        <v>31</v>
      </c>
      <c r="C13" s="23" t="s">
        <v>10</v>
      </c>
      <c r="D13" s="23">
        <v>7</v>
      </c>
      <c r="E13" s="23">
        <v>1</v>
      </c>
      <c r="F13" s="23">
        <v>1014979</v>
      </c>
      <c r="G13" s="22" t="s">
        <v>71</v>
      </c>
      <c r="H13" s="24">
        <v>85.3036</v>
      </c>
      <c r="I13" s="29">
        <f t="shared" si="0"/>
        <v>25.59108</v>
      </c>
      <c r="J13" s="28">
        <v>56.25</v>
      </c>
      <c r="K13" s="29">
        <f t="shared" si="1"/>
        <v>5.625</v>
      </c>
      <c r="L13" s="28">
        <v>92.2</v>
      </c>
      <c r="M13" s="29">
        <f t="shared" si="2"/>
        <v>27.66</v>
      </c>
      <c r="N13" s="28">
        <v>80</v>
      </c>
      <c r="O13" s="29">
        <f t="shared" si="3"/>
        <v>24</v>
      </c>
      <c r="P13" s="29">
        <f t="shared" si="4"/>
        <v>82.87608</v>
      </c>
      <c r="Q13" s="30" t="s">
        <v>20</v>
      </c>
    </row>
    <row r="14" spans="1:17" ht="30.75" customHeight="1">
      <c r="A14" s="1" t="s">
        <v>29</v>
      </c>
      <c r="B14" s="1" t="s">
        <v>31</v>
      </c>
      <c r="C14" s="2" t="s">
        <v>10</v>
      </c>
      <c r="D14" s="2">
        <v>7</v>
      </c>
      <c r="E14" s="2">
        <v>1</v>
      </c>
      <c r="F14" s="2">
        <v>1014979</v>
      </c>
      <c r="G14" s="1" t="s">
        <v>72</v>
      </c>
      <c r="H14" s="7">
        <v>86.7335</v>
      </c>
      <c r="I14" s="4">
        <f t="shared" si="0"/>
        <v>26.02005</v>
      </c>
      <c r="J14" s="8">
        <v>65</v>
      </c>
      <c r="K14" s="4">
        <f t="shared" si="1"/>
        <v>6.5</v>
      </c>
      <c r="L14" s="8">
        <v>68.61</v>
      </c>
      <c r="M14" s="4">
        <f t="shared" si="2"/>
        <v>20.583</v>
      </c>
      <c r="N14" s="8">
        <v>85</v>
      </c>
      <c r="O14" s="4">
        <f t="shared" si="3"/>
        <v>25.5</v>
      </c>
      <c r="P14" s="4">
        <f t="shared" si="4"/>
        <v>78.60305</v>
      </c>
      <c r="Q14" s="5" t="s">
        <v>21</v>
      </c>
    </row>
    <row r="15" spans="1:17" ht="30.75" customHeight="1">
      <c r="A15" s="1" t="s">
        <v>29</v>
      </c>
      <c r="B15" s="1" t="s">
        <v>31</v>
      </c>
      <c r="C15" s="2" t="s">
        <v>10</v>
      </c>
      <c r="D15" s="2">
        <v>7</v>
      </c>
      <c r="E15" s="2">
        <v>1</v>
      </c>
      <c r="F15" s="2">
        <v>1014979</v>
      </c>
      <c r="G15" s="1" t="s">
        <v>73</v>
      </c>
      <c r="H15" s="7">
        <v>87.7189</v>
      </c>
      <c r="I15" s="4">
        <f t="shared" si="0"/>
        <v>26.31567</v>
      </c>
      <c r="J15" s="8">
        <v>91.25</v>
      </c>
      <c r="K15" s="4">
        <f t="shared" si="1"/>
        <v>9.125</v>
      </c>
      <c r="L15" s="8">
        <v>73.63</v>
      </c>
      <c r="M15" s="4">
        <f t="shared" si="2"/>
        <v>22.089</v>
      </c>
      <c r="N15" s="8">
        <v>70</v>
      </c>
      <c r="O15" s="4">
        <f t="shared" si="3"/>
        <v>21</v>
      </c>
      <c r="P15" s="4">
        <f t="shared" si="4"/>
        <v>78.52967</v>
      </c>
      <c r="Q15" s="5" t="s">
        <v>22</v>
      </c>
    </row>
    <row r="16" spans="1:17" ht="30.75" customHeight="1">
      <c r="A16" s="1" t="s">
        <v>29</v>
      </c>
      <c r="B16" s="1" t="s">
        <v>31</v>
      </c>
      <c r="C16" s="2" t="s">
        <v>10</v>
      </c>
      <c r="D16" s="2">
        <v>7</v>
      </c>
      <c r="E16" s="2">
        <v>1</v>
      </c>
      <c r="F16" s="2">
        <v>1014979</v>
      </c>
      <c r="G16" s="1" t="s">
        <v>74</v>
      </c>
      <c r="H16" s="7">
        <v>82.3728</v>
      </c>
      <c r="I16" s="4">
        <f t="shared" si="0"/>
        <v>24.71184</v>
      </c>
      <c r="J16" s="8">
        <v>56.25</v>
      </c>
      <c r="K16" s="4">
        <f t="shared" si="1"/>
        <v>5.625</v>
      </c>
      <c r="L16" s="8">
        <v>84.36</v>
      </c>
      <c r="M16" s="4">
        <f t="shared" si="2"/>
        <v>25.308</v>
      </c>
      <c r="N16" s="8">
        <v>66</v>
      </c>
      <c r="O16" s="4">
        <f t="shared" si="3"/>
        <v>19.8</v>
      </c>
      <c r="P16" s="4">
        <f t="shared" si="4"/>
        <v>75.44484</v>
      </c>
      <c r="Q16" s="5" t="s">
        <v>22</v>
      </c>
    </row>
    <row r="17" spans="1:17" ht="30.75" customHeight="1">
      <c r="A17" s="1" t="s">
        <v>29</v>
      </c>
      <c r="B17" s="1" t="s">
        <v>31</v>
      </c>
      <c r="C17" s="2" t="s">
        <v>10</v>
      </c>
      <c r="D17" s="2">
        <v>7</v>
      </c>
      <c r="E17" s="2">
        <v>1</v>
      </c>
      <c r="F17" s="2">
        <v>1014979</v>
      </c>
      <c r="G17" s="1" t="s">
        <v>75</v>
      </c>
      <c r="H17" s="7">
        <v>86.5653</v>
      </c>
      <c r="I17" s="4">
        <f t="shared" si="0"/>
        <v>25.969589999999997</v>
      </c>
      <c r="J17" s="8">
        <v>95</v>
      </c>
      <c r="K17" s="4">
        <f t="shared" si="1"/>
        <v>9.5</v>
      </c>
      <c r="L17" s="8">
        <v>75.03</v>
      </c>
      <c r="M17" s="4">
        <f t="shared" si="2"/>
        <v>22.509</v>
      </c>
      <c r="N17" s="8">
        <v>50</v>
      </c>
      <c r="O17" s="4">
        <f t="shared" si="3"/>
        <v>15</v>
      </c>
      <c r="P17" s="4">
        <f t="shared" si="4"/>
        <v>72.97859</v>
      </c>
      <c r="Q17" s="5" t="s">
        <v>22</v>
      </c>
    </row>
    <row r="18" spans="1:17" ht="30.75" customHeight="1">
      <c r="A18" s="1" t="s">
        <v>29</v>
      </c>
      <c r="B18" s="1" t="s">
        <v>31</v>
      </c>
      <c r="C18" s="2" t="s">
        <v>10</v>
      </c>
      <c r="D18" s="2">
        <v>7</v>
      </c>
      <c r="E18" s="2">
        <v>1</v>
      </c>
      <c r="F18" s="2">
        <v>1014979</v>
      </c>
      <c r="G18" s="1" t="s">
        <v>76</v>
      </c>
      <c r="H18" s="7">
        <v>87.4591</v>
      </c>
      <c r="I18" s="4">
        <f t="shared" si="0"/>
        <v>26.237730000000003</v>
      </c>
      <c r="J18" s="8">
        <v>80</v>
      </c>
      <c r="K18" s="4">
        <f t="shared" si="1"/>
        <v>8</v>
      </c>
      <c r="L18" s="8">
        <v>65.46</v>
      </c>
      <c r="M18" s="4">
        <f t="shared" si="2"/>
        <v>19.637999999999998</v>
      </c>
      <c r="N18" s="8">
        <v>59</v>
      </c>
      <c r="O18" s="4">
        <f t="shared" si="3"/>
        <v>17.7</v>
      </c>
      <c r="P18" s="4">
        <f t="shared" si="4"/>
        <v>71.57573</v>
      </c>
      <c r="Q18" s="5" t="s">
        <v>22</v>
      </c>
    </row>
    <row r="19" spans="1:17" ht="30.75" customHeight="1">
      <c r="A19" s="1" t="s">
        <v>29</v>
      </c>
      <c r="B19" s="1" t="s">
        <v>31</v>
      </c>
      <c r="C19" s="2" t="s">
        <v>10</v>
      </c>
      <c r="D19" s="2">
        <v>7</v>
      </c>
      <c r="E19" s="2">
        <v>1</v>
      </c>
      <c r="F19" s="2">
        <v>1014979</v>
      </c>
      <c r="G19" s="1" t="s">
        <v>77</v>
      </c>
      <c r="H19" s="7">
        <v>80.818</v>
      </c>
      <c r="I19" s="4">
        <f t="shared" si="0"/>
        <v>24.2454</v>
      </c>
      <c r="J19" s="8">
        <v>57.5</v>
      </c>
      <c r="K19" s="4">
        <f t="shared" si="1"/>
        <v>5.75</v>
      </c>
      <c r="L19" s="8">
        <v>83.48</v>
      </c>
      <c r="M19" s="4">
        <f t="shared" si="2"/>
        <v>25.044</v>
      </c>
      <c r="N19" s="8">
        <v>44</v>
      </c>
      <c r="O19" s="4">
        <f t="shared" si="3"/>
        <v>13.2</v>
      </c>
      <c r="P19" s="4">
        <f t="shared" si="4"/>
        <v>68.2394</v>
      </c>
      <c r="Q19" s="5" t="s">
        <v>22</v>
      </c>
    </row>
    <row r="20" spans="1:17" ht="30.75" customHeight="1">
      <c r="A20" s="1" t="s">
        <v>29</v>
      </c>
      <c r="B20" s="1" t="s">
        <v>31</v>
      </c>
      <c r="C20" s="2" t="s">
        <v>10</v>
      </c>
      <c r="D20" s="2">
        <v>7</v>
      </c>
      <c r="E20" s="2">
        <v>1</v>
      </c>
      <c r="F20" s="2">
        <v>1014979</v>
      </c>
      <c r="G20" s="1" t="s">
        <v>78</v>
      </c>
      <c r="H20" s="7">
        <v>85.5207</v>
      </c>
      <c r="I20" s="4">
        <f t="shared" si="0"/>
        <v>25.65621</v>
      </c>
      <c r="J20" s="8">
        <v>56.25</v>
      </c>
      <c r="K20" s="4">
        <f t="shared" si="1"/>
        <v>5.625</v>
      </c>
      <c r="L20" s="8">
        <v>77.6</v>
      </c>
      <c r="M20" s="4">
        <f t="shared" si="2"/>
        <v>23.279999999999998</v>
      </c>
      <c r="N20" s="8">
        <v>29</v>
      </c>
      <c r="O20" s="4">
        <f t="shared" si="3"/>
        <v>8.7</v>
      </c>
      <c r="P20" s="4">
        <f t="shared" si="4"/>
        <v>63.261210000000005</v>
      </c>
      <c r="Q20" s="5" t="s">
        <v>28</v>
      </c>
    </row>
    <row r="21" spans="1:17" ht="37.5" customHeight="1">
      <c r="A21" s="1" t="s">
        <v>29</v>
      </c>
      <c r="B21" s="1" t="s">
        <v>31</v>
      </c>
      <c r="C21" s="2" t="s">
        <v>10</v>
      </c>
      <c r="D21" s="2">
        <v>7</v>
      </c>
      <c r="E21" s="2">
        <v>1</v>
      </c>
      <c r="F21" s="2">
        <v>1014979</v>
      </c>
      <c r="G21" s="1" t="s">
        <v>79</v>
      </c>
      <c r="H21" s="7">
        <v>82.9069</v>
      </c>
      <c r="I21" s="4">
        <f t="shared" si="0"/>
        <v>24.872069999999997</v>
      </c>
      <c r="J21" s="8">
        <v>66.25</v>
      </c>
      <c r="K21" s="4">
        <f t="shared" si="1"/>
        <v>6.625</v>
      </c>
      <c r="L21" s="8">
        <v>77.83</v>
      </c>
      <c r="M21" s="4">
        <f t="shared" si="2"/>
        <v>23.349</v>
      </c>
      <c r="N21" s="8">
        <v>12</v>
      </c>
      <c r="O21" s="4">
        <f t="shared" si="3"/>
        <v>3.5999999999999996</v>
      </c>
      <c r="P21" s="4">
        <f t="shared" si="4"/>
        <v>58.44607</v>
      </c>
      <c r="Q21" s="5" t="s">
        <v>28</v>
      </c>
    </row>
    <row r="22" spans="1:17" s="27" customFormat="1" ht="37.5" customHeight="1">
      <c r="A22" s="22" t="s">
        <v>32</v>
      </c>
      <c r="B22" s="22"/>
      <c r="C22" s="23" t="s">
        <v>10</v>
      </c>
      <c r="D22" s="23">
        <v>6</v>
      </c>
      <c r="E22" s="23">
        <v>2</v>
      </c>
      <c r="F22" s="23">
        <v>1014966</v>
      </c>
      <c r="G22" s="22" t="s">
        <v>36</v>
      </c>
      <c r="H22" s="24">
        <v>76.03276</v>
      </c>
      <c r="I22" s="29">
        <f t="shared" si="0"/>
        <v>22.809828</v>
      </c>
      <c r="J22" s="26">
        <v>61.25</v>
      </c>
      <c r="K22" s="29">
        <f t="shared" si="1"/>
        <v>6.125</v>
      </c>
      <c r="L22" s="26">
        <v>63.36</v>
      </c>
      <c r="M22" s="29">
        <f t="shared" si="2"/>
        <v>19.008</v>
      </c>
      <c r="N22" s="26">
        <v>70</v>
      </c>
      <c r="O22" s="29">
        <f t="shared" si="3"/>
        <v>21</v>
      </c>
      <c r="P22" s="29">
        <f t="shared" si="4"/>
        <v>68.94282799999999</v>
      </c>
      <c r="Q22" s="30" t="s">
        <v>20</v>
      </c>
    </row>
    <row r="23" spans="1:17" s="27" customFormat="1" ht="37.5" customHeight="1">
      <c r="A23" s="22" t="s">
        <v>32</v>
      </c>
      <c r="B23" s="22"/>
      <c r="C23" s="23" t="s">
        <v>10</v>
      </c>
      <c r="D23" s="23">
        <v>6</v>
      </c>
      <c r="E23" s="23">
        <v>2</v>
      </c>
      <c r="F23" s="23">
        <v>1014966</v>
      </c>
      <c r="G23" s="22" t="s">
        <v>37</v>
      </c>
      <c r="H23" s="24">
        <v>72.30509</v>
      </c>
      <c r="I23" s="29">
        <f t="shared" si="0"/>
        <v>21.691527</v>
      </c>
      <c r="J23" s="26">
        <v>65</v>
      </c>
      <c r="K23" s="29">
        <f t="shared" si="1"/>
        <v>6.5</v>
      </c>
      <c r="L23" s="26">
        <v>74.56</v>
      </c>
      <c r="M23" s="29">
        <f t="shared" si="2"/>
        <v>22.368</v>
      </c>
      <c r="N23" s="26">
        <v>49</v>
      </c>
      <c r="O23" s="29">
        <f t="shared" si="3"/>
        <v>14.7</v>
      </c>
      <c r="P23" s="29">
        <f t="shared" si="4"/>
        <v>65.259527</v>
      </c>
      <c r="Q23" s="30" t="s">
        <v>20</v>
      </c>
    </row>
    <row r="24" spans="1:17" ht="37.5" customHeight="1">
      <c r="A24" s="1" t="s">
        <v>32</v>
      </c>
      <c r="B24" s="1"/>
      <c r="C24" s="2" t="s">
        <v>10</v>
      </c>
      <c r="D24" s="2">
        <v>6</v>
      </c>
      <c r="E24" s="2">
        <v>2</v>
      </c>
      <c r="F24" s="2">
        <v>1014966</v>
      </c>
      <c r="G24" s="1" t="s">
        <v>57</v>
      </c>
      <c r="H24" s="7">
        <v>81.52367</v>
      </c>
      <c r="I24" s="4">
        <f t="shared" si="0"/>
        <v>24.457100999999998</v>
      </c>
      <c r="J24" s="8">
        <v>61.25</v>
      </c>
      <c r="K24" s="4">
        <f t="shared" si="1"/>
        <v>6.125</v>
      </c>
      <c r="L24" s="8">
        <v>70.6</v>
      </c>
      <c r="M24" s="4">
        <f t="shared" si="2"/>
        <v>21.179999999999996</v>
      </c>
      <c r="N24" s="8">
        <v>41</v>
      </c>
      <c r="O24" s="4">
        <f t="shared" si="3"/>
        <v>12.299999999999999</v>
      </c>
      <c r="P24" s="4">
        <f t="shared" si="4"/>
        <v>64.062101</v>
      </c>
      <c r="Q24" s="5" t="s">
        <v>28</v>
      </c>
    </row>
    <row r="25" spans="1:17" ht="37.5" customHeight="1">
      <c r="A25" s="1" t="s">
        <v>32</v>
      </c>
      <c r="B25" s="1"/>
      <c r="C25" s="2" t="s">
        <v>10</v>
      </c>
      <c r="D25" s="2">
        <v>6</v>
      </c>
      <c r="E25" s="2">
        <v>2</v>
      </c>
      <c r="F25" s="2">
        <v>1014966</v>
      </c>
      <c r="G25" s="1" t="s">
        <v>58</v>
      </c>
      <c r="H25" s="7">
        <v>76.30224</v>
      </c>
      <c r="I25" s="4">
        <f t="shared" si="0"/>
        <v>22.890672</v>
      </c>
      <c r="J25" s="8">
        <v>58.75</v>
      </c>
      <c r="K25" s="4">
        <f t="shared" si="1"/>
        <v>5.875</v>
      </c>
      <c r="L25" s="8">
        <v>75.03</v>
      </c>
      <c r="M25" s="4">
        <f t="shared" si="2"/>
        <v>22.509</v>
      </c>
      <c r="N25" s="8">
        <v>42</v>
      </c>
      <c r="O25" s="4">
        <f t="shared" si="3"/>
        <v>12.6</v>
      </c>
      <c r="P25" s="4">
        <f t="shared" si="4"/>
        <v>63.874672</v>
      </c>
      <c r="Q25" s="5" t="s">
        <v>28</v>
      </c>
    </row>
    <row r="26" spans="1:17" ht="37.5" customHeight="1">
      <c r="A26" s="1" t="s">
        <v>32</v>
      </c>
      <c r="B26" s="1"/>
      <c r="C26" s="2" t="s">
        <v>10</v>
      </c>
      <c r="D26" s="2">
        <v>6</v>
      </c>
      <c r="E26" s="2">
        <v>2</v>
      </c>
      <c r="F26" s="2">
        <v>1014966</v>
      </c>
      <c r="G26" s="1" t="s">
        <v>38</v>
      </c>
      <c r="H26" s="7">
        <v>72.6893</v>
      </c>
      <c r="I26" s="4">
        <f t="shared" si="0"/>
        <v>21.80679</v>
      </c>
      <c r="J26" s="8">
        <v>71.25</v>
      </c>
      <c r="K26" s="4">
        <f t="shared" si="1"/>
        <v>7.125</v>
      </c>
      <c r="L26" s="8">
        <v>68.73</v>
      </c>
      <c r="M26" s="4">
        <f t="shared" si="2"/>
        <v>20.619</v>
      </c>
      <c r="N26" s="8">
        <v>46</v>
      </c>
      <c r="O26" s="4">
        <f t="shared" si="3"/>
        <v>13.799999999999999</v>
      </c>
      <c r="P26" s="4">
        <f t="shared" si="4"/>
        <v>63.350789999999996</v>
      </c>
      <c r="Q26" s="5" t="s">
        <v>28</v>
      </c>
    </row>
    <row r="27" spans="1:17" ht="37.5" customHeight="1">
      <c r="A27" s="1" t="s">
        <v>32</v>
      </c>
      <c r="B27" s="1"/>
      <c r="C27" s="2" t="s">
        <v>10</v>
      </c>
      <c r="D27" s="2">
        <v>6</v>
      </c>
      <c r="E27" s="2">
        <v>2</v>
      </c>
      <c r="F27" s="2">
        <v>1014966</v>
      </c>
      <c r="G27" s="1" t="s">
        <v>39</v>
      </c>
      <c r="H27" s="7">
        <v>83.21835</v>
      </c>
      <c r="I27" s="4">
        <f t="shared" si="0"/>
        <v>24.965505</v>
      </c>
      <c r="J27" s="8">
        <v>50</v>
      </c>
      <c r="K27" s="4">
        <f t="shared" si="1"/>
        <v>5</v>
      </c>
      <c r="L27" s="8">
        <v>63.13</v>
      </c>
      <c r="M27" s="4">
        <f t="shared" si="2"/>
        <v>18.939</v>
      </c>
      <c r="N27" s="8">
        <v>47</v>
      </c>
      <c r="O27" s="4">
        <f t="shared" si="3"/>
        <v>14.1</v>
      </c>
      <c r="P27" s="4">
        <f t="shared" si="4"/>
        <v>63.004505</v>
      </c>
      <c r="Q27" s="5" t="s">
        <v>28</v>
      </c>
    </row>
    <row r="28" spans="1:17" ht="37.5" customHeight="1">
      <c r="A28" s="1" t="s">
        <v>32</v>
      </c>
      <c r="B28" s="1"/>
      <c r="C28" s="2" t="s">
        <v>10</v>
      </c>
      <c r="D28" s="2">
        <v>6</v>
      </c>
      <c r="E28" s="2">
        <v>2</v>
      </c>
      <c r="F28" s="2">
        <v>1014966</v>
      </c>
      <c r="G28" s="1" t="s">
        <v>40</v>
      </c>
      <c r="H28" s="7">
        <v>81.246</v>
      </c>
      <c r="I28" s="4">
        <f t="shared" si="0"/>
        <v>24.3738</v>
      </c>
      <c r="J28" s="8">
        <v>67.5</v>
      </c>
      <c r="K28" s="4">
        <f t="shared" si="1"/>
        <v>6.75</v>
      </c>
      <c r="L28" s="8">
        <v>81.8</v>
      </c>
      <c r="M28" s="4">
        <f t="shared" si="2"/>
        <v>24.54</v>
      </c>
      <c r="N28" s="8">
        <v>22</v>
      </c>
      <c r="O28" s="4">
        <f t="shared" si="3"/>
        <v>6.6</v>
      </c>
      <c r="P28" s="4">
        <f t="shared" si="4"/>
        <v>62.263799999999996</v>
      </c>
      <c r="Q28" s="5" t="s">
        <v>28</v>
      </c>
    </row>
    <row r="29" spans="1:17" ht="37.5" customHeight="1">
      <c r="A29" s="1" t="s">
        <v>32</v>
      </c>
      <c r="B29" s="1"/>
      <c r="C29" s="2" t="s">
        <v>10</v>
      </c>
      <c r="D29" s="2">
        <v>6</v>
      </c>
      <c r="E29" s="2">
        <v>2</v>
      </c>
      <c r="F29" s="2">
        <v>1014966</v>
      </c>
      <c r="G29" s="1" t="s">
        <v>59</v>
      </c>
      <c r="H29" s="7">
        <v>78.08386</v>
      </c>
      <c r="I29" s="4">
        <f t="shared" si="0"/>
        <v>23.425158</v>
      </c>
      <c r="J29" s="8">
        <v>51.25</v>
      </c>
      <c r="K29" s="4">
        <f t="shared" si="1"/>
        <v>5.125</v>
      </c>
      <c r="L29" s="8">
        <v>88.33</v>
      </c>
      <c r="M29" s="4">
        <f t="shared" si="2"/>
        <v>26.499</v>
      </c>
      <c r="N29" s="8">
        <v>22</v>
      </c>
      <c r="O29" s="4">
        <f t="shared" si="3"/>
        <v>6.6</v>
      </c>
      <c r="P29" s="4">
        <f t="shared" si="4"/>
        <v>61.649158</v>
      </c>
      <c r="Q29" s="5" t="s">
        <v>28</v>
      </c>
    </row>
    <row r="30" spans="1:17" ht="37.5" customHeight="1">
      <c r="A30" s="1" t="s">
        <v>32</v>
      </c>
      <c r="B30" s="1"/>
      <c r="C30" s="2" t="s">
        <v>10</v>
      </c>
      <c r="D30" s="2">
        <v>6</v>
      </c>
      <c r="E30" s="2">
        <v>2</v>
      </c>
      <c r="F30" s="2">
        <v>1014966</v>
      </c>
      <c r="G30" s="1" t="s">
        <v>41</v>
      </c>
      <c r="H30" s="7">
        <v>71.29468</v>
      </c>
      <c r="I30" s="4">
        <f t="shared" si="0"/>
        <v>21.388403999999998</v>
      </c>
      <c r="J30" s="8">
        <v>57.5</v>
      </c>
      <c r="K30" s="4">
        <f t="shared" si="1"/>
        <v>5.75</v>
      </c>
      <c r="L30" s="8">
        <v>89.26</v>
      </c>
      <c r="M30" s="4">
        <f t="shared" si="2"/>
        <v>26.778000000000002</v>
      </c>
      <c r="N30" s="8">
        <v>25</v>
      </c>
      <c r="O30" s="4">
        <f t="shared" si="3"/>
        <v>7.5</v>
      </c>
      <c r="P30" s="4">
        <f t="shared" si="4"/>
        <v>61.416404</v>
      </c>
      <c r="Q30" s="5" t="s">
        <v>28</v>
      </c>
    </row>
    <row r="31" spans="1:17" ht="37.5" customHeight="1">
      <c r="A31" s="1" t="s">
        <v>32</v>
      </c>
      <c r="B31" s="1"/>
      <c r="C31" s="2" t="s">
        <v>10</v>
      </c>
      <c r="D31" s="2">
        <v>6</v>
      </c>
      <c r="E31" s="2">
        <v>2</v>
      </c>
      <c r="F31" s="2">
        <v>1014966</v>
      </c>
      <c r="G31" s="1" t="s">
        <v>42</v>
      </c>
      <c r="H31" s="7">
        <v>79.74586</v>
      </c>
      <c r="I31" s="4">
        <f t="shared" si="0"/>
        <v>23.923757999999996</v>
      </c>
      <c r="J31" s="8">
        <v>71.25</v>
      </c>
      <c r="K31" s="4">
        <f t="shared" si="1"/>
        <v>7.125</v>
      </c>
      <c r="L31" s="8">
        <v>74.56</v>
      </c>
      <c r="M31" s="4">
        <f t="shared" si="2"/>
        <v>22.368</v>
      </c>
      <c r="N31" s="8">
        <v>25</v>
      </c>
      <c r="O31" s="4">
        <f t="shared" si="3"/>
        <v>7.5</v>
      </c>
      <c r="P31" s="4">
        <f t="shared" si="4"/>
        <v>60.916757999999994</v>
      </c>
      <c r="Q31" s="5" t="s">
        <v>28</v>
      </c>
    </row>
    <row r="32" spans="1:17" ht="37.5" customHeight="1">
      <c r="A32" s="1" t="s">
        <v>32</v>
      </c>
      <c r="B32" s="1"/>
      <c r="C32" s="2" t="s">
        <v>10</v>
      </c>
      <c r="D32" s="2">
        <v>6</v>
      </c>
      <c r="E32" s="2">
        <v>2</v>
      </c>
      <c r="F32" s="2">
        <v>1014966</v>
      </c>
      <c r="G32" s="1" t="s">
        <v>43</v>
      </c>
      <c r="H32" s="7">
        <v>74.54121</v>
      </c>
      <c r="I32" s="4">
        <f t="shared" si="0"/>
        <v>22.362363000000002</v>
      </c>
      <c r="J32" s="8">
        <v>51.25</v>
      </c>
      <c r="K32" s="4">
        <f t="shared" si="1"/>
        <v>5.125</v>
      </c>
      <c r="L32" s="8">
        <v>89.96</v>
      </c>
      <c r="M32" s="4">
        <f t="shared" si="2"/>
        <v>26.987999999999996</v>
      </c>
      <c r="N32" s="8">
        <v>20</v>
      </c>
      <c r="O32" s="4">
        <f t="shared" si="3"/>
        <v>6</v>
      </c>
      <c r="P32" s="4">
        <f t="shared" si="4"/>
        <v>60.475363</v>
      </c>
      <c r="Q32" s="5" t="s">
        <v>28</v>
      </c>
    </row>
    <row r="33" spans="1:17" ht="37.5" customHeight="1">
      <c r="A33" s="1" t="s">
        <v>32</v>
      </c>
      <c r="B33" s="1"/>
      <c r="C33" s="2" t="s">
        <v>10</v>
      </c>
      <c r="D33" s="2">
        <v>6</v>
      </c>
      <c r="E33" s="2">
        <v>2</v>
      </c>
      <c r="F33" s="2">
        <v>1014966</v>
      </c>
      <c r="G33" s="1" t="s">
        <v>44</v>
      </c>
      <c r="H33" s="7">
        <v>77.11505</v>
      </c>
      <c r="I33" s="4">
        <f t="shared" si="0"/>
        <v>23.134514999999997</v>
      </c>
      <c r="J33" s="8">
        <v>61.25</v>
      </c>
      <c r="K33" s="4">
        <f t="shared" si="1"/>
        <v>6.125</v>
      </c>
      <c r="L33" s="8">
        <v>73.16</v>
      </c>
      <c r="M33" s="4">
        <f t="shared" si="2"/>
        <v>21.947999999999997</v>
      </c>
      <c r="N33" s="8">
        <v>26</v>
      </c>
      <c r="O33" s="4">
        <f t="shared" si="3"/>
        <v>7.8</v>
      </c>
      <c r="P33" s="4">
        <f t="shared" si="4"/>
        <v>59.00751499999999</v>
      </c>
      <c r="Q33" s="5" t="s">
        <v>28</v>
      </c>
    </row>
    <row r="34" spans="1:17" ht="37.5" customHeight="1">
      <c r="A34" s="1" t="s">
        <v>32</v>
      </c>
      <c r="B34" s="1"/>
      <c r="C34" s="2" t="s">
        <v>10</v>
      </c>
      <c r="D34" s="2">
        <v>6</v>
      </c>
      <c r="E34" s="2">
        <v>2</v>
      </c>
      <c r="F34" s="2">
        <v>1014966</v>
      </c>
      <c r="G34" s="1" t="s">
        <v>45</v>
      </c>
      <c r="H34" s="7">
        <v>72.21597</v>
      </c>
      <c r="I34" s="4">
        <f t="shared" si="0"/>
        <v>21.664790999999997</v>
      </c>
      <c r="J34" s="8">
        <v>81.25</v>
      </c>
      <c r="K34" s="4">
        <f t="shared" si="1"/>
        <v>8.125</v>
      </c>
      <c r="L34" s="8">
        <v>65.23</v>
      </c>
      <c r="M34" s="4">
        <f t="shared" si="2"/>
        <v>19.569</v>
      </c>
      <c r="N34" s="8">
        <v>32</v>
      </c>
      <c r="O34" s="4">
        <f t="shared" si="3"/>
        <v>9.6</v>
      </c>
      <c r="P34" s="4">
        <f t="shared" si="4"/>
        <v>58.958791</v>
      </c>
      <c r="Q34" s="5" t="s">
        <v>28</v>
      </c>
    </row>
    <row r="35" spans="1:17" ht="37.5" customHeight="1">
      <c r="A35" s="1" t="s">
        <v>32</v>
      </c>
      <c r="B35" s="1"/>
      <c r="C35" s="2" t="s">
        <v>10</v>
      </c>
      <c r="D35" s="2">
        <v>6</v>
      </c>
      <c r="E35" s="2">
        <v>2</v>
      </c>
      <c r="F35" s="2">
        <v>1014966</v>
      </c>
      <c r="G35" s="1" t="s">
        <v>60</v>
      </c>
      <c r="H35" s="7">
        <v>76.54839</v>
      </c>
      <c r="I35" s="4">
        <f t="shared" si="0"/>
        <v>22.964516999999997</v>
      </c>
      <c r="J35" s="8">
        <v>50</v>
      </c>
      <c r="K35" s="4">
        <f t="shared" si="1"/>
        <v>5</v>
      </c>
      <c r="L35" s="8">
        <v>75.5</v>
      </c>
      <c r="M35" s="4">
        <f t="shared" si="2"/>
        <v>22.65</v>
      </c>
      <c r="N35" s="8">
        <v>25</v>
      </c>
      <c r="O35" s="4">
        <f t="shared" si="3"/>
        <v>7.5</v>
      </c>
      <c r="P35" s="4">
        <f t="shared" si="4"/>
        <v>58.11451699999999</v>
      </c>
      <c r="Q35" s="5" t="s">
        <v>28</v>
      </c>
    </row>
    <row r="36" spans="1:17" ht="37.5" customHeight="1">
      <c r="A36" s="1" t="s">
        <v>32</v>
      </c>
      <c r="B36" s="1"/>
      <c r="C36" s="2" t="s">
        <v>10</v>
      </c>
      <c r="D36" s="2">
        <v>6</v>
      </c>
      <c r="E36" s="2">
        <v>2</v>
      </c>
      <c r="F36" s="2">
        <v>1014966</v>
      </c>
      <c r="G36" s="1" t="s">
        <v>46</v>
      </c>
      <c r="H36" s="7">
        <v>76.35193</v>
      </c>
      <c r="I36" s="4">
        <f t="shared" si="0"/>
        <v>22.905579</v>
      </c>
      <c r="J36" s="8">
        <v>62.5</v>
      </c>
      <c r="K36" s="4">
        <f t="shared" si="1"/>
        <v>6.25</v>
      </c>
      <c r="L36" s="8">
        <v>66.86</v>
      </c>
      <c r="M36" s="4">
        <f t="shared" si="2"/>
        <v>20.058</v>
      </c>
      <c r="N36" s="8">
        <v>25</v>
      </c>
      <c r="O36" s="4">
        <f t="shared" si="3"/>
        <v>7.5</v>
      </c>
      <c r="P36" s="4">
        <f t="shared" si="4"/>
        <v>56.713578999999996</v>
      </c>
      <c r="Q36" s="5" t="s">
        <v>28</v>
      </c>
    </row>
    <row r="37" spans="1:17" ht="37.5" customHeight="1">
      <c r="A37" s="1" t="s">
        <v>32</v>
      </c>
      <c r="B37" s="1"/>
      <c r="C37" s="2" t="s">
        <v>10</v>
      </c>
      <c r="D37" s="2">
        <v>6</v>
      </c>
      <c r="E37" s="2">
        <v>2</v>
      </c>
      <c r="F37" s="2">
        <v>1014966</v>
      </c>
      <c r="G37" s="1" t="s">
        <v>47</v>
      </c>
      <c r="H37" s="7">
        <v>74.84844</v>
      </c>
      <c r="I37" s="4">
        <f t="shared" si="0"/>
        <v>22.454531999999997</v>
      </c>
      <c r="J37" s="8">
        <v>52.5</v>
      </c>
      <c r="K37" s="4">
        <f t="shared" si="1"/>
        <v>5.25</v>
      </c>
      <c r="L37" s="8">
        <v>70.91</v>
      </c>
      <c r="M37" s="4">
        <f t="shared" si="2"/>
        <v>21.273</v>
      </c>
      <c r="N37" s="8">
        <v>24.5</v>
      </c>
      <c r="O37" s="4">
        <f t="shared" si="3"/>
        <v>7.35</v>
      </c>
      <c r="P37" s="4">
        <f t="shared" si="4"/>
        <v>56.327532</v>
      </c>
      <c r="Q37" s="5" t="s">
        <v>28</v>
      </c>
    </row>
    <row r="38" spans="1:17" ht="37.5" customHeight="1">
      <c r="A38" s="1" t="s">
        <v>32</v>
      </c>
      <c r="B38" s="1"/>
      <c r="C38" s="2" t="s">
        <v>10</v>
      </c>
      <c r="D38" s="2">
        <v>6</v>
      </c>
      <c r="E38" s="2">
        <v>2</v>
      </c>
      <c r="F38" s="2">
        <v>1014966</v>
      </c>
      <c r="G38" s="1" t="s">
        <v>48</v>
      </c>
      <c r="H38" s="7">
        <v>82.31723</v>
      </c>
      <c r="I38" s="4">
        <f t="shared" si="0"/>
        <v>24.695168999999996</v>
      </c>
      <c r="J38" s="8">
        <v>62.5</v>
      </c>
      <c r="K38" s="4">
        <f t="shared" si="1"/>
        <v>6.25</v>
      </c>
      <c r="L38" s="8">
        <v>59.63</v>
      </c>
      <c r="M38" s="4">
        <f t="shared" si="2"/>
        <v>17.889</v>
      </c>
      <c r="N38" s="8">
        <v>20</v>
      </c>
      <c r="O38" s="4">
        <f t="shared" si="3"/>
        <v>6</v>
      </c>
      <c r="P38" s="4">
        <f t="shared" si="4"/>
        <v>54.834168999999996</v>
      </c>
      <c r="Q38" s="5" t="s">
        <v>28</v>
      </c>
    </row>
    <row r="39" spans="1:17" ht="30.75" customHeight="1">
      <c r="A39" s="1" t="s">
        <v>32</v>
      </c>
      <c r="B39" s="1"/>
      <c r="C39" s="2" t="s">
        <v>10</v>
      </c>
      <c r="D39" s="2">
        <v>6</v>
      </c>
      <c r="E39" s="2">
        <v>2</v>
      </c>
      <c r="F39" s="2">
        <v>1014966</v>
      </c>
      <c r="G39" s="1" t="s">
        <v>49</v>
      </c>
      <c r="H39" s="7"/>
      <c r="I39" s="4"/>
      <c r="J39" s="8"/>
      <c r="K39" s="4"/>
      <c r="L39" s="8"/>
      <c r="M39" s="4"/>
      <c r="N39" s="8"/>
      <c r="O39" s="4"/>
      <c r="P39" s="4"/>
      <c r="Q39" s="5" t="s">
        <v>19</v>
      </c>
    </row>
    <row r="40" spans="1:17" ht="30.75" customHeight="1">
      <c r="A40" s="1" t="s">
        <v>32</v>
      </c>
      <c r="B40" s="1"/>
      <c r="C40" s="2" t="s">
        <v>10</v>
      </c>
      <c r="D40" s="2">
        <v>6</v>
      </c>
      <c r="E40" s="2">
        <v>2</v>
      </c>
      <c r="F40" s="2">
        <v>1014966</v>
      </c>
      <c r="G40" s="1" t="s">
        <v>50</v>
      </c>
      <c r="H40" s="7"/>
      <c r="I40" s="4"/>
      <c r="J40" s="8"/>
      <c r="K40" s="4"/>
      <c r="L40" s="8"/>
      <c r="M40" s="4"/>
      <c r="N40" s="8"/>
      <c r="O40" s="4"/>
      <c r="P40" s="4"/>
      <c r="Q40" s="5" t="s">
        <v>19</v>
      </c>
    </row>
    <row r="41" spans="1:17" ht="30.75" customHeight="1">
      <c r="A41" s="1" t="s">
        <v>32</v>
      </c>
      <c r="B41" s="1"/>
      <c r="C41" s="2" t="s">
        <v>10</v>
      </c>
      <c r="D41" s="2">
        <v>6</v>
      </c>
      <c r="E41" s="2">
        <v>2</v>
      </c>
      <c r="F41" s="2">
        <v>1014966</v>
      </c>
      <c r="G41" s="1" t="s">
        <v>51</v>
      </c>
      <c r="H41" s="7"/>
      <c r="I41" s="4"/>
      <c r="J41" s="8"/>
      <c r="K41" s="4"/>
      <c r="L41" s="8"/>
      <c r="M41" s="4"/>
      <c r="N41" s="8"/>
      <c r="O41" s="4"/>
      <c r="P41" s="4"/>
      <c r="Q41" s="5" t="s">
        <v>19</v>
      </c>
    </row>
    <row r="42" spans="1:17" s="18" customFormat="1" ht="57" customHeight="1">
      <c r="A42" s="14" t="s">
        <v>1</v>
      </c>
      <c r="B42" s="14" t="s">
        <v>2</v>
      </c>
      <c r="C42" s="15" t="s">
        <v>11</v>
      </c>
      <c r="D42" s="16" t="s">
        <v>3</v>
      </c>
      <c r="E42" s="16" t="s">
        <v>4</v>
      </c>
      <c r="F42" s="16" t="s">
        <v>5</v>
      </c>
      <c r="G42" s="14" t="s">
        <v>0</v>
      </c>
      <c r="H42" s="17" t="s">
        <v>6</v>
      </c>
      <c r="I42" s="17" t="s">
        <v>23</v>
      </c>
      <c r="J42" s="17" t="s">
        <v>12</v>
      </c>
      <c r="K42" s="17" t="s">
        <v>13</v>
      </c>
      <c r="L42" s="17" t="s">
        <v>15</v>
      </c>
      <c r="M42" s="17" t="s">
        <v>24</v>
      </c>
      <c r="N42" s="17" t="s">
        <v>9</v>
      </c>
      <c r="O42" s="35" t="s">
        <v>8</v>
      </c>
      <c r="P42" s="36"/>
      <c r="Q42" s="37"/>
    </row>
    <row r="43" spans="1:17" ht="38.25" customHeight="1">
      <c r="A43" s="1" t="s">
        <v>25</v>
      </c>
      <c r="B43" s="1" t="s">
        <v>33</v>
      </c>
      <c r="C43" s="2" t="s">
        <v>14</v>
      </c>
      <c r="D43" s="2">
        <v>3</v>
      </c>
      <c r="E43" s="2">
        <v>1</v>
      </c>
      <c r="F43" s="2">
        <v>1014973</v>
      </c>
      <c r="G43" s="1" t="s">
        <v>80</v>
      </c>
      <c r="H43" s="7">
        <v>70</v>
      </c>
      <c r="I43" s="8">
        <f>H43*0.35</f>
        <v>24.5</v>
      </c>
      <c r="J43" s="8">
        <v>70.92</v>
      </c>
      <c r="K43" s="8">
        <f>J43*0.3</f>
        <v>21.276</v>
      </c>
      <c r="L43" s="8">
        <v>20</v>
      </c>
      <c r="M43" s="8">
        <f>L43*0.35</f>
        <v>7</v>
      </c>
      <c r="N43" s="8">
        <f>I43+K43+M43</f>
        <v>52.775999999999996</v>
      </c>
      <c r="O43" s="33" t="s">
        <v>28</v>
      </c>
      <c r="P43" s="33"/>
      <c r="Q43" s="33"/>
    </row>
    <row r="44" spans="1:17" s="27" customFormat="1" ht="39" customHeight="1">
      <c r="A44" s="22" t="s">
        <v>26</v>
      </c>
      <c r="B44" s="22" t="s">
        <v>34</v>
      </c>
      <c r="C44" s="23" t="s">
        <v>14</v>
      </c>
      <c r="D44" s="23">
        <v>6</v>
      </c>
      <c r="E44" s="23">
        <v>1</v>
      </c>
      <c r="F44" s="23">
        <v>1014980</v>
      </c>
      <c r="G44" s="22" t="s">
        <v>52</v>
      </c>
      <c r="H44" s="24">
        <v>72.89</v>
      </c>
      <c r="I44" s="25">
        <f>H44*0.35</f>
        <v>25.511499999999998</v>
      </c>
      <c r="J44" s="25">
        <v>64.76</v>
      </c>
      <c r="K44" s="25">
        <f>J44*0.3</f>
        <v>19.428</v>
      </c>
      <c r="L44" s="25">
        <v>75</v>
      </c>
      <c r="M44" s="25">
        <f>L44*0.35</f>
        <v>26.25</v>
      </c>
      <c r="N44" s="25">
        <f>I44+K44+M44</f>
        <v>71.1895</v>
      </c>
      <c r="O44" s="38" t="s">
        <v>20</v>
      </c>
      <c r="P44" s="38"/>
      <c r="Q44" s="38"/>
    </row>
    <row r="45" spans="1:17" ht="24.75" customHeight="1">
      <c r="A45" s="1" t="s">
        <v>26</v>
      </c>
      <c r="B45" s="1" t="s">
        <v>34</v>
      </c>
      <c r="C45" s="2" t="s">
        <v>14</v>
      </c>
      <c r="D45" s="2">
        <v>6</v>
      </c>
      <c r="E45" s="2">
        <v>1</v>
      </c>
      <c r="F45" s="2">
        <v>1014980</v>
      </c>
      <c r="G45" s="1" t="s">
        <v>53</v>
      </c>
      <c r="H45" s="7">
        <v>75.59</v>
      </c>
      <c r="I45" s="8">
        <f>H45*0.35</f>
        <v>26.4565</v>
      </c>
      <c r="J45" s="7">
        <v>78.3</v>
      </c>
      <c r="K45" s="8">
        <f>J45*0.3</f>
        <v>23.49</v>
      </c>
      <c r="L45" s="7">
        <v>60</v>
      </c>
      <c r="M45" s="8">
        <f>L45*0.35</f>
        <v>21</v>
      </c>
      <c r="N45" s="8">
        <f>I45+K45+M45</f>
        <v>70.9465</v>
      </c>
      <c r="O45" s="33" t="s">
        <v>21</v>
      </c>
      <c r="P45" s="33"/>
      <c r="Q45" s="33"/>
    </row>
    <row r="46" spans="1:17" ht="24.75" customHeight="1">
      <c r="A46" s="1" t="s">
        <v>26</v>
      </c>
      <c r="B46" s="1" t="s">
        <v>34</v>
      </c>
      <c r="C46" s="2" t="s">
        <v>14</v>
      </c>
      <c r="D46" s="2">
        <v>6</v>
      </c>
      <c r="E46" s="2">
        <v>1</v>
      </c>
      <c r="F46" s="2">
        <v>1014980</v>
      </c>
      <c r="G46" s="1" t="s">
        <v>54</v>
      </c>
      <c r="H46" s="7">
        <v>71.48</v>
      </c>
      <c r="I46" s="8">
        <f>H46*0.35</f>
        <v>25.018</v>
      </c>
      <c r="J46" s="7">
        <v>84.6</v>
      </c>
      <c r="K46" s="8">
        <f>J46*0.3</f>
        <v>25.38</v>
      </c>
      <c r="L46" s="7">
        <v>55</v>
      </c>
      <c r="M46" s="8">
        <f>L46*0.35</f>
        <v>19.25</v>
      </c>
      <c r="N46" s="8">
        <f>I46+K46+M46</f>
        <v>69.648</v>
      </c>
      <c r="O46" s="33" t="s">
        <v>27</v>
      </c>
      <c r="P46" s="33"/>
      <c r="Q46" s="33"/>
    </row>
    <row r="47" spans="1:17" ht="24.75" customHeight="1">
      <c r="A47" s="1" t="s">
        <v>26</v>
      </c>
      <c r="B47" s="1" t="s">
        <v>34</v>
      </c>
      <c r="C47" s="2" t="s">
        <v>14</v>
      </c>
      <c r="D47" s="2">
        <v>6</v>
      </c>
      <c r="E47" s="2">
        <v>1</v>
      </c>
      <c r="F47" s="2">
        <v>1014980</v>
      </c>
      <c r="G47" s="1" t="s">
        <v>55</v>
      </c>
      <c r="H47" s="7">
        <v>70.36</v>
      </c>
      <c r="I47" s="8">
        <f>H47*0.35</f>
        <v>24.625999999999998</v>
      </c>
      <c r="J47" s="7">
        <v>77.6</v>
      </c>
      <c r="K47" s="8">
        <f>J47*0.3</f>
        <v>23.279999999999998</v>
      </c>
      <c r="L47" s="7">
        <v>50</v>
      </c>
      <c r="M47" s="8">
        <f>L47*0.35</f>
        <v>17.5</v>
      </c>
      <c r="N47" s="8">
        <f>I47+K47+M47</f>
        <v>65.40599999999999</v>
      </c>
      <c r="O47" s="33" t="s">
        <v>27</v>
      </c>
      <c r="P47" s="33"/>
      <c r="Q47" s="33"/>
    </row>
    <row r="48" spans="1:17" ht="24.75" customHeight="1">
      <c r="A48" s="1" t="s">
        <v>26</v>
      </c>
      <c r="B48" s="1" t="s">
        <v>34</v>
      </c>
      <c r="C48" s="2" t="s">
        <v>14</v>
      </c>
      <c r="D48" s="2">
        <v>6</v>
      </c>
      <c r="E48" s="2">
        <v>1</v>
      </c>
      <c r="F48" s="2">
        <v>1014980</v>
      </c>
      <c r="G48" s="1" t="s">
        <v>56</v>
      </c>
      <c r="H48" s="7"/>
      <c r="I48" s="8"/>
      <c r="J48" s="7"/>
      <c r="K48" s="8"/>
      <c r="L48" s="7"/>
      <c r="M48" s="8"/>
      <c r="N48" s="8"/>
      <c r="O48" s="33" t="s">
        <v>19</v>
      </c>
      <c r="P48" s="33"/>
      <c r="Q48" s="33"/>
    </row>
  </sheetData>
  <sheetProtection/>
  <mergeCells count="8">
    <mergeCell ref="O47:Q47"/>
    <mergeCell ref="O48:Q48"/>
    <mergeCell ref="A1:Q1"/>
    <mergeCell ref="O42:Q42"/>
    <mergeCell ref="O43:Q43"/>
    <mergeCell ref="O44:Q44"/>
    <mergeCell ref="O45:Q45"/>
    <mergeCell ref="O46:Q46"/>
  </mergeCells>
  <printOptions/>
  <pageMargins left="0" right="0" top="0.984251968503937" bottom="1.1811023622047245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abdullah</cp:lastModifiedBy>
  <cp:lastPrinted>2017-01-24T07:44:17Z</cp:lastPrinted>
  <dcterms:created xsi:type="dcterms:W3CDTF">1999-05-26T11:21:22Z</dcterms:created>
  <dcterms:modified xsi:type="dcterms:W3CDTF">2017-01-25T06:14:51Z</dcterms:modified>
  <cp:category/>
  <cp:version/>
  <cp:contentType/>
  <cp:contentStatus/>
</cp:coreProperties>
</file>