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95" tabRatio="866" activeTab="0"/>
  </bookViews>
  <sheets>
    <sheet name="Sınav sonuç (2)" sheetId="1" r:id="rId1"/>
  </sheets>
  <definedNames/>
  <calcPr fullCalcOnLoad="1"/>
</workbook>
</file>

<file path=xl/sharedStrings.xml><?xml version="1.0" encoding="utf-8"?>
<sst xmlns="http://schemas.openxmlformats.org/spreadsheetml/2006/main" count="334" uniqueCount="106">
  <si>
    <t>ADI SOYADI</t>
  </si>
  <si>
    <t>BİRİMİ</t>
  </si>
  <si>
    <t>ANABİLİM DALI</t>
  </si>
  <si>
    <t>DER</t>
  </si>
  <si>
    <t>ADET</t>
  </si>
  <si>
    <t>İLAN NO</t>
  </si>
  <si>
    <t>ALES PUANI</t>
  </si>
  <si>
    <t>YABANCI DİL PUANI</t>
  </si>
  <si>
    <t>SONUÇ</t>
  </si>
  <si>
    <t>TOPLAM
PUANI</t>
  </si>
  <si>
    <t>Arş.Gör.</t>
  </si>
  <si>
    <t>UNVANI</t>
  </si>
  <si>
    <t>LİSANS MEZUNİYET NOTU</t>
  </si>
  <si>
    <t>LİSANS MEZUNİYET NOTU %30 DEĞERİ</t>
  </si>
  <si>
    <t>Öğr.Gör.</t>
  </si>
  <si>
    <t>Okutman</t>
  </si>
  <si>
    <t>GİRİŞ SINAV NOTU</t>
  </si>
  <si>
    <t>GİRİŞ SINAV NOTU
 %30 DEĞERİ</t>
  </si>
  <si>
    <t>ALES PUANI %30 DEĞERİ</t>
  </si>
  <si>
    <t>YABANCI DİL PUANI %10 DEĞERİ</t>
  </si>
  <si>
    <t>Sınava girmedi</t>
  </si>
  <si>
    <t>Kazandı</t>
  </si>
  <si>
    <t>Başarılı (Yedek)</t>
  </si>
  <si>
    <t>Başarılı</t>
  </si>
  <si>
    <t>ALES PUANI %35 DEĞERİ</t>
  </si>
  <si>
    <t>GİRİŞ SINAV NOTU
 %35 DEĞERİ</t>
  </si>
  <si>
    <t>Fen-Edebiyat Fakültesi</t>
  </si>
  <si>
    <t>Ortaçağ Tarihi</t>
  </si>
  <si>
    <t>Ziraat ve Doğa Bilimleri Fakültesi</t>
  </si>
  <si>
    <t>Tıbbi ve Aromatik Bitkiler</t>
  </si>
  <si>
    <t>Gerede Uygulamalı Bilimler Yüksekokulu</t>
  </si>
  <si>
    <t>Pazarlama</t>
  </si>
  <si>
    <t>Bolu Meslek Yüksekokulu</t>
  </si>
  <si>
    <t>Makine</t>
  </si>
  <si>
    <t>Gerede Meslek Yüksekokulu</t>
  </si>
  <si>
    <t>Moda Tasarımı</t>
  </si>
  <si>
    <t>Mudurnu Süreyya Astarcı Meslek Yüksekokulu</t>
  </si>
  <si>
    <t>Mimari Restorasyon</t>
  </si>
  <si>
    <t>Yeniçağa Yaşar Çelik Meslek Yüksekokulu</t>
  </si>
  <si>
    <t>Abdurrahim YILMAZ</t>
  </si>
  <si>
    <t>Tahsin BEYCİOĞLU</t>
  </si>
  <si>
    <t>Ayşe SOLUK</t>
  </si>
  <si>
    <t>Çiğdem YİĞEN</t>
  </si>
  <si>
    <t>Hatice HOROZ</t>
  </si>
  <si>
    <t>Aslıhan Esra ÇAKIROĞLU</t>
  </si>
  <si>
    <t>Fahrünnisa SAYIM</t>
  </si>
  <si>
    <t>Ayçin TAŞOLUK</t>
  </si>
  <si>
    <t>Havva ACAR</t>
  </si>
  <si>
    <t>Yasemin YASA</t>
  </si>
  <si>
    <t>Kevser Meral ATAOĞLU</t>
  </si>
  <si>
    <t>Semagül POLAT</t>
  </si>
  <si>
    <t>Aslı KANIK</t>
  </si>
  <si>
    <t>Mukadder AKSAKAL</t>
  </si>
  <si>
    <t xml:space="preserve">Başarılı </t>
  </si>
  <si>
    <t>Ahmet ERCİVAN</t>
  </si>
  <si>
    <t>Murat APAYDIN</t>
  </si>
  <si>
    <t>Süleyman PINARCI</t>
  </si>
  <si>
    <t>İdris TUNA</t>
  </si>
  <si>
    <t>Bekir ÇELİK</t>
  </si>
  <si>
    <t>Songül YILMAZ DERİN</t>
  </si>
  <si>
    <t>Gürbüz ARSLAN</t>
  </si>
  <si>
    <t>Halit Aytuğ TOKUR</t>
  </si>
  <si>
    <t>Derviş BAŞA</t>
  </si>
  <si>
    <t>Sinan SAÇAR</t>
  </si>
  <si>
    <t>Şaban YALGIN</t>
  </si>
  <si>
    <t>Nabi SEMİZOĞLU</t>
  </si>
  <si>
    <t>Murat CELEP</t>
  </si>
  <si>
    <t>Sait KIRTEPE</t>
  </si>
  <si>
    <t>Muhammed TÜRKÜCÜ</t>
  </si>
  <si>
    <t>Kerime Nur EFLATUN</t>
  </si>
  <si>
    <t>Emine CENGİZ</t>
  </si>
  <si>
    <t>Ömer Faruk UYANIK</t>
  </si>
  <si>
    <t>Rakkuş KARADUMAN</t>
  </si>
  <si>
    <t>ABANT İZZET BAYSAL ÜNİVERSİTESİ
ÖĞRETİM ELEMANI GİRİŞ SINAVI SONUÇLARI 
18/01/2017</t>
  </si>
  <si>
    <t>Gülce DOĞAN</t>
  </si>
  <si>
    <t>Seçil YILMAZ YİĞİT</t>
  </si>
  <si>
    <t>Çağrı KAYGISIZ</t>
  </si>
  <si>
    <t>Edip TAŞDEMİR</t>
  </si>
  <si>
    <t>Emin BAŞ</t>
  </si>
  <si>
    <t>Özlem KAVALCI GÖKTEPE</t>
  </si>
  <si>
    <t>Selçuk DAĞDELEN</t>
  </si>
  <si>
    <t>Azer ÇAYDAŞ</t>
  </si>
  <si>
    <t>Ali YOL</t>
  </si>
  <si>
    <t>Hamiyet BURSALI</t>
  </si>
  <si>
    <t>Emine ERAKMAN DİRLİK</t>
  </si>
  <si>
    <t>Başarısız</t>
  </si>
  <si>
    <t>Beratiye Meral AKDUMAN VURAL</t>
  </si>
  <si>
    <t>Pınar ÖZAYAN</t>
  </si>
  <si>
    <t>Ece KANTÜRER</t>
  </si>
  <si>
    <t>Nihan KARAKAŞOĞULU</t>
  </si>
  <si>
    <t>Samet ARSLAN</t>
  </si>
  <si>
    <t>Sinem ÖZYURT</t>
  </si>
  <si>
    <t>İlknur Sultan ASLAN</t>
  </si>
  <si>
    <t>Aynur Miray SERT</t>
  </si>
  <si>
    <t>Yasemin AKÇAKAYA</t>
  </si>
  <si>
    <t>Halil SÜRÜCÜ</t>
  </si>
  <si>
    <t>Işıl KARAPINAR</t>
  </si>
  <si>
    <t>Serhat KONUK</t>
  </si>
  <si>
    <t>İlker DURGUT</t>
  </si>
  <si>
    <t>Dorukhan ÇAĞIRICI</t>
  </si>
  <si>
    <t>Sevgi Gonca TOKTAMIŞ</t>
  </si>
  <si>
    <t>İlhan ACAR</t>
  </si>
  <si>
    <t>Kadir ÇIRAĞ</t>
  </si>
  <si>
    <t>Feyza Nur KAMIŞ</t>
  </si>
  <si>
    <t>Tolga BENLİ</t>
  </si>
  <si>
    <t>Mustafa İÇİNAK</t>
  </si>
</sst>
</file>

<file path=xl/styles.xml><?xml version="1.0" encoding="utf-8"?>
<styleSheet xmlns="http://schemas.openxmlformats.org/spreadsheetml/2006/main">
  <numFmts count="4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[$¥€-2]\ #,##0.00_);[Red]\([$€-2]\ #,##0.00\)"/>
    <numFmt numFmtId="198" formatCode="0.000"/>
    <numFmt numFmtId="199" formatCode="[$-41F]dd\ mmmm\ yyyy\ dddd"/>
    <numFmt numFmtId="200" formatCode="mmm/yyyy"/>
    <numFmt numFmtId="201" formatCode="00000"/>
    <numFmt numFmtId="202" formatCode="0.000000"/>
    <numFmt numFmtId="203" formatCode="0.00000"/>
  </numFmts>
  <fonts count="49">
    <font>
      <sz val="10"/>
      <name val="Arial"/>
      <family val="0"/>
    </font>
    <font>
      <sz val="11"/>
      <name val="Verdana"/>
      <family val="2"/>
    </font>
    <font>
      <b/>
      <i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Verdana"/>
      <family val="2"/>
    </font>
    <font>
      <sz val="11"/>
      <color indexed="40"/>
      <name val="Verdana"/>
      <family val="2"/>
    </font>
    <font>
      <b/>
      <i/>
      <sz val="11"/>
      <color indexed="8"/>
      <name val="Verdana"/>
      <family val="2"/>
    </font>
    <font>
      <b/>
      <i/>
      <sz val="11"/>
      <color indexed="40"/>
      <name val="Verdana"/>
      <family val="2"/>
    </font>
    <font>
      <sz val="11"/>
      <color indexed="17"/>
      <name val="Verdana"/>
      <family val="2"/>
    </font>
    <font>
      <b/>
      <sz val="11"/>
      <color indexed="4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Verdana"/>
      <family val="2"/>
    </font>
    <font>
      <sz val="11"/>
      <color rgb="FF00B0F0"/>
      <name val="Verdana"/>
      <family val="2"/>
    </font>
    <font>
      <b/>
      <i/>
      <sz val="11"/>
      <color theme="1"/>
      <name val="Verdana"/>
      <family val="2"/>
    </font>
    <font>
      <b/>
      <i/>
      <sz val="11"/>
      <color rgb="FF00B0F0"/>
      <name val="Verdana"/>
      <family val="2"/>
    </font>
    <font>
      <sz val="11"/>
      <color rgb="FF00B050"/>
      <name val="Verdana"/>
      <family val="2"/>
    </font>
    <font>
      <b/>
      <sz val="11"/>
      <color rgb="FF00B0F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43" fillId="33" borderId="10" xfId="48" applyFont="1" applyFill="1" applyBorder="1" applyAlignment="1">
      <alignment horizontal="left" wrapText="1"/>
      <protection/>
    </xf>
    <xf numFmtId="2" fontId="1" fillId="0" borderId="10" xfId="0" applyNumberFormat="1" applyFont="1" applyBorder="1" applyAlignment="1">
      <alignment horizontal="center"/>
    </xf>
    <xf numFmtId="2" fontId="43" fillId="33" borderId="1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left"/>
    </xf>
    <xf numFmtId="0" fontId="44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2" fontId="44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45" fillId="33" borderId="10" xfId="48" applyFont="1" applyFill="1" applyBorder="1" applyAlignment="1">
      <alignment horizontal="left" wrapText="1"/>
      <protection/>
    </xf>
    <xf numFmtId="0" fontId="46" fillId="0" borderId="0" xfId="0" applyFont="1" applyBorder="1" applyAlignment="1">
      <alignment horizontal="left"/>
    </xf>
    <xf numFmtId="2" fontId="2" fillId="0" borderId="10" xfId="0" applyNumberFormat="1" applyFont="1" applyBorder="1" applyAlignment="1">
      <alignment horizontal="center"/>
    </xf>
    <xf numFmtId="2" fontId="45" fillId="33" borderId="1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2" fontId="45" fillId="33" borderId="10" xfId="0" applyNumberFormat="1" applyFont="1" applyFill="1" applyBorder="1" applyAlignment="1">
      <alignment horizontal="center" wrapText="1"/>
    </xf>
    <xf numFmtId="0" fontId="47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2" fontId="47" fillId="0" borderId="10" xfId="0" applyNumberFormat="1" applyFont="1" applyBorder="1" applyAlignment="1">
      <alignment horizontal="center" wrapText="1"/>
    </xf>
    <xf numFmtId="0" fontId="47" fillId="0" borderId="0" xfId="0" applyFont="1" applyBorder="1" applyAlignment="1">
      <alignment horizontal="left"/>
    </xf>
    <xf numFmtId="2" fontId="45" fillId="33" borderId="10" xfId="0" applyNumberFormat="1" applyFont="1" applyFill="1" applyBorder="1" applyAlignment="1">
      <alignment horizontal="center" wrapText="1"/>
    </xf>
    <xf numFmtId="2" fontId="45" fillId="33" borderId="10" xfId="0" applyNumberFormat="1" applyFont="1" applyFill="1" applyBorder="1" applyAlignment="1">
      <alignment horizontal="center" wrapText="1"/>
    </xf>
    <xf numFmtId="2" fontId="43" fillId="33" borderId="10" xfId="0" applyNumberFormat="1" applyFont="1" applyFill="1" applyBorder="1" applyAlignment="1">
      <alignment horizontal="center" wrapText="1"/>
    </xf>
    <xf numFmtId="2" fontId="45" fillId="33" borderId="10" xfId="0" applyNumberFormat="1" applyFont="1" applyFill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2" fontId="47" fillId="0" borderId="11" xfId="0" applyNumberFormat="1" applyFont="1" applyBorder="1" applyAlignment="1">
      <alignment horizontal="left" wrapText="1"/>
    </xf>
    <xf numFmtId="2" fontId="47" fillId="0" borderId="12" xfId="0" applyNumberFormat="1" applyFont="1" applyBorder="1" applyAlignment="1">
      <alignment horizontal="left" wrapText="1"/>
    </xf>
    <xf numFmtId="2" fontId="47" fillId="0" borderId="13" xfId="0" applyNumberFormat="1" applyFont="1" applyBorder="1" applyAlignment="1">
      <alignment horizontal="lef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3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tabSelected="1" zoomScale="80" zoomScaleNormal="80" zoomScalePageLayoutView="0" workbookViewId="0" topLeftCell="A43">
      <selection activeCell="G25" sqref="G25"/>
    </sheetView>
  </sheetViews>
  <sheetFormatPr defaultColWidth="9.140625" defaultRowHeight="24.75" customHeight="1"/>
  <cols>
    <col min="1" max="1" width="43.140625" style="9" bestFit="1" customWidth="1"/>
    <col min="2" max="2" width="33.7109375" style="9" bestFit="1" customWidth="1"/>
    <col min="3" max="3" width="13.57421875" style="10" bestFit="1" customWidth="1"/>
    <col min="4" max="4" width="5.421875" style="10" bestFit="1" customWidth="1"/>
    <col min="5" max="5" width="7.00390625" style="10" bestFit="1" customWidth="1"/>
    <col min="6" max="6" width="13.57421875" style="10" bestFit="1" customWidth="1"/>
    <col min="7" max="7" width="37.8515625" style="9" bestFit="1" customWidth="1"/>
    <col min="8" max="8" width="10.140625" style="11" customWidth="1"/>
    <col min="9" max="9" width="13.7109375" style="11" customWidth="1"/>
    <col min="10" max="10" width="13.8515625" style="11" customWidth="1"/>
    <col min="11" max="11" width="17.421875" style="11" customWidth="1"/>
    <col min="12" max="12" width="13.8515625" style="11" customWidth="1"/>
    <col min="13" max="13" width="19.57421875" style="11" customWidth="1"/>
    <col min="14" max="14" width="13.421875" style="11" customWidth="1"/>
    <col min="15" max="15" width="14.7109375" style="11" customWidth="1"/>
    <col min="16" max="16" width="10.00390625" style="11" customWidth="1"/>
    <col min="17" max="17" width="18.57421875" style="9" customWidth="1"/>
    <col min="18" max="16384" width="9.140625" style="8" customWidth="1"/>
  </cols>
  <sheetData>
    <row r="1" spans="1:17" s="12" customFormat="1" ht="54" customHeight="1">
      <c r="A1" s="36" t="s">
        <v>73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s="12" customFormat="1" ht="59.25" customHeight="1">
      <c r="A2" s="13" t="s">
        <v>1</v>
      </c>
      <c r="B2" s="13" t="s">
        <v>2</v>
      </c>
      <c r="C2" s="14" t="s">
        <v>11</v>
      </c>
      <c r="D2" s="15" t="s">
        <v>3</v>
      </c>
      <c r="E2" s="15" t="s">
        <v>4</v>
      </c>
      <c r="F2" s="15" t="s">
        <v>5</v>
      </c>
      <c r="G2" s="13" t="s">
        <v>0</v>
      </c>
      <c r="H2" s="16" t="s">
        <v>6</v>
      </c>
      <c r="I2" s="16" t="s">
        <v>18</v>
      </c>
      <c r="J2" s="16" t="s">
        <v>7</v>
      </c>
      <c r="K2" s="16" t="s">
        <v>19</v>
      </c>
      <c r="L2" s="16" t="s">
        <v>12</v>
      </c>
      <c r="M2" s="16" t="s">
        <v>13</v>
      </c>
      <c r="N2" s="16" t="s">
        <v>16</v>
      </c>
      <c r="O2" s="16" t="s">
        <v>17</v>
      </c>
      <c r="P2" s="16" t="s">
        <v>9</v>
      </c>
      <c r="Q2" s="13" t="s">
        <v>8</v>
      </c>
    </row>
    <row r="3" spans="1:17" s="22" customFormat="1" ht="30.75" customHeight="1">
      <c r="A3" s="17" t="s">
        <v>26</v>
      </c>
      <c r="B3" s="17" t="s">
        <v>27</v>
      </c>
      <c r="C3" s="18" t="s">
        <v>10</v>
      </c>
      <c r="D3" s="19">
        <v>6</v>
      </c>
      <c r="E3" s="19">
        <v>1</v>
      </c>
      <c r="F3" s="19">
        <v>1014164</v>
      </c>
      <c r="G3" s="17" t="s">
        <v>63</v>
      </c>
      <c r="H3" s="20">
        <v>85.69</v>
      </c>
      <c r="I3" s="20">
        <f aca="true" t="shared" si="0" ref="I3:I21">H3*0.3</f>
        <v>25.706999999999997</v>
      </c>
      <c r="J3" s="20">
        <v>75</v>
      </c>
      <c r="K3" s="20">
        <f aca="true" t="shared" si="1" ref="K3:K21">J3*0.1</f>
        <v>7.5</v>
      </c>
      <c r="L3" s="20">
        <v>77.83</v>
      </c>
      <c r="M3" s="20">
        <f aca="true" t="shared" si="2" ref="M3:M21">L3*0.3</f>
        <v>23.349</v>
      </c>
      <c r="N3" s="20">
        <v>85</v>
      </c>
      <c r="O3" s="20">
        <f aca="true" t="shared" si="3" ref="O3:O21">N3*0.3</f>
        <v>25.5</v>
      </c>
      <c r="P3" s="20">
        <f aca="true" t="shared" si="4" ref="P3:P21">I3+K3+M3+O3</f>
        <v>82.056</v>
      </c>
      <c r="Q3" s="21" t="s">
        <v>21</v>
      </c>
    </row>
    <row r="4" spans="1:17" s="12" customFormat="1" ht="30.75" customHeight="1">
      <c r="A4" s="1" t="s">
        <v>26</v>
      </c>
      <c r="B4" s="1" t="s">
        <v>27</v>
      </c>
      <c r="C4" s="2" t="s">
        <v>10</v>
      </c>
      <c r="D4" s="3">
        <v>6</v>
      </c>
      <c r="E4" s="3">
        <v>1</v>
      </c>
      <c r="F4" s="3">
        <v>1014164</v>
      </c>
      <c r="G4" s="1" t="s">
        <v>64</v>
      </c>
      <c r="H4" s="4">
        <v>89.74</v>
      </c>
      <c r="I4" s="4">
        <f t="shared" si="0"/>
        <v>26.921999999999997</v>
      </c>
      <c r="J4" s="4">
        <v>72.5</v>
      </c>
      <c r="K4" s="4">
        <f t="shared" si="1"/>
        <v>7.25</v>
      </c>
      <c r="L4" s="4">
        <v>75.5</v>
      </c>
      <c r="M4" s="4">
        <f t="shared" si="2"/>
        <v>22.65</v>
      </c>
      <c r="N4" s="4">
        <v>75</v>
      </c>
      <c r="O4" s="4">
        <f t="shared" si="3"/>
        <v>22.5</v>
      </c>
      <c r="P4" s="4">
        <f t="shared" si="4"/>
        <v>79.322</v>
      </c>
      <c r="Q4" s="5" t="s">
        <v>22</v>
      </c>
    </row>
    <row r="5" spans="1:17" s="12" customFormat="1" ht="30.75" customHeight="1">
      <c r="A5" s="1" t="s">
        <v>26</v>
      </c>
      <c r="B5" s="1" t="s">
        <v>27</v>
      </c>
      <c r="C5" s="2" t="s">
        <v>10</v>
      </c>
      <c r="D5" s="3">
        <v>6</v>
      </c>
      <c r="E5" s="3">
        <v>1</v>
      </c>
      <c r="F5" s="3">
        <v>1014164</v>
      </c>
      <c r="G5" s="1" t="s">
        <v>65</v>
      </c>
      <c r="H5" s="4">
        <v>91.64</v>
      </c>
      <c r="I5" s="4">
        <f t="shared" si="0"/>
        <v>27.492</v>
      </c>
      <c r="J5" s="4">
        <v>61.25</v>
      </c>
      <c r="K5" s="4">
        <f t="shared" si="1"/>
        <v>6.125</v>
      </c>
      <c r="L5" s="4">
        <v>92.76</v>
      </c>
      <c r="M5" s="4">
        <f t="shared" si="2"/>
        <v>27.828</v>
      </c>
      <c r="N5" s="4">
        <v>55</v>
      </c>
      <c r="O5" s="4">
        <f t="shared" si="3"/>
        <v>16.5</v>
      </c>
      <c r="P5" s="4">
        <f t="shared" si="4"/>
        <v>77.94500000000001</v>
      </c>
      <c r="Q5" s="1" t="s">
        <v>23</v>
      </c>
    </row>
    <row r="6" spans="1:17" s="12" customFormat="1" ht="30.75" customHeight="1">
      <c r="A6" s="1" t="s">
        <v>26</v>
      </c>
      <c r="B6" s="1" t="s">
        <v>27</v>
      </c>
      <c r="C6" s="2" t="s">
        <v>10</v>
      </c>
      <c r="D6" s="3">
        <v>6</v>
      </c>
      <c r="E6" s="3">
        <v>1</v>
      </c>
      <c r="F6" s="3">
        <v>1014164</v>
      </c>
      <c r="G6" s="1" t="s">
        <v>66</v>
      </c>
      <c r="H6" s="4">
        <v>85.2</v>
      </c>
      <c r="I6" s="4">
        <f t="shared" si="0"/>
        <v>25.56</v>
      </c>
      <c r="J6" s="4">
        <v>73.75</v>
      </c>
      <c r="K6" s="4">
        <f t="shared" si="1"/>
        <v>7.375</v>
      </c>
      <c r="L6" s="4">
        <v>78.76</v>
      </c>
      <c r="M6" s="4">
        <f t="shared" si="2"/>
        <v>23.628</v>
      </c>
      <c r="N6" s="4">
        <v>65</v>
      </c>
      <c r="O6" s="4">
        <f t="shared" si="3"/>
        <v>19.5</v>
      </c>
      <c r="P6" s="4">
        <f t="shared" si="4"/>
        <v>76.063</v>
      </c>
      <c r="Q6" s="1" t="s">
        <v>23</v>
      </c>
    </row>
    <row r="7" spans="1:17" s="12" customFormat="1" ht="30.75" customHeight="1">
      <c r="A7" s="1" t="s">
        <v>26</v>
      </c>
      <c r="B7" s="1" t="s">
        <v>27</v>
      </c>
      <c r="C7" s="2" t="s">
        <v>10</v>
      </c>
      <c r="D7" s="3">
        <v>6</v>
      </c>
      <c r="E7" s="3">
        <v>1</v>
      </c>
      <c r="F7" s="3">
        <v>1014164</v>
      </c>
      <c r="G7" s="1" t="s">
        <v>67</v>
      </c>
      <c r="H7" s="4">
        <v>88.76</v>
      </c>
      <c r="I7" s="4">
        <f t="shared" si="0"/>
        <v>26.628</v>
      </c>
      <c r="J7" s="4">
        <v>83.75</v>
      </c>
      <c r="K7" s="4">
        <f t="shared" si="1"/>
        <v>8.375</v>
      </c>
      <c r="L7" s="4">
        <v>72.46</v>
      </c>
      <c r="M7" s="4">
        <f t="shared" si="2"/>
        <v>21.737999999999996</v>
      </c>
      <c r="N7" s="4">
        <v>60</v>
      </c>
      <c r="O7" s="4">
        <f t="shared" si="3"/>
        <v>18</v>
      </c>
      <c r="P7" s="4">
        <f t="shared" si="4"/>
        <v>74.741</v>
      </c>
      <c r="Q7" s="1" t="s">
        <v>23</v>
      </c>
    </row>
    <row r="8" spans="1:17" s="12" customFormat="1" ht="30.75" customHeight="1">
      <c r="A8" s="1" t="s">
        <v>26</v>
      </c>
      <c r="B8" s="1" t="s">
        <v>27</v>
      </c>
      <c r="C8" s="2" t="s">
        <v>10</v>
      </c>
      <c r="D8" s="3">
        <v>6</v>
      </c>
      <c r="E8" s="3">
        <v>1</v>
      </c>
      <c r="F8" s="3">
        <v>1014164</v>
      </c>
      <c r="G8" s="1" t="s">
        <v>68</v>
      </c>
      <c r="H8" s="4">
        <v>84.92</v>
      </c>
      <c r="I8" s="4">
        <f t="shared" si="0"/>
        <v>25.476</v>
      </c>
      <c r="J8" s="4">
        <v>75</v>
      </c>
      <c r="K8" s="4">
        <f t="shared" si="1"/>
        <v>7.5</v>
      </c>
      <c r="L8" s="4">
        <v>78.06</v>
      </c>
      <c r="M8" s="4">
        <f t="shared" si="2"/>
        <v>23.418</v>
      </c>
      <c r="N8" s="4">
        <v>55</v>
      </c>
      <c r="O8" s="4">
        <f t="shared" si="3"/>
        <v>16.5</v>
      </c>
      <c r="P8" s="4">
        <f t="shared" si="4"/>
        <v>72.894</v>
      </c>
      <c r="Q8" s="1" t="s">
        <v>23</v>
      </c>
    </row>
    <row r="9" spans="1:17" s="12" customFormat="1" ht="30.75" customHeight="1">
      <c r="A9" s="1" t="s">
        <v>26</v>
      </c>
      <c r="B9" s="1" t="s">
        <v>27</v>
      </c>
      <c r="C9" s="2" t="s">
        <v>10</v>
      </c>
      <c r="D9" s="3">
        <v>6</v>
      </c>
      <c r="E9" s="3">
        <v>1</v>
      </c>
      <c r="F9" s="3">
        <v>1014164</v>
      </c>
      <c r="G9" s="1" t="s">
        <v>69</v>
      </c>
      <c r="H9" s="4">
        <v>87.1</v>
      </c>
      <c r="I9" s="4">
        <f t="shared" si="0"/>
        <v>26.13</v>
      </c>
      <c r="J9" s="4">
        <v>67.5</v>
      </c>
      <c r="K9" s="4">
        <f t="shared" si="1"/>
        <v>6.75</v>
      </c>
      <c r="L9" s="4">
        <v>75.73</v>
      </c>
      <c r="M9" s="4">
        <f t="shared" si="2"/>
        <v>22.719</v>
      </c>
      <c r="N9" s="4">
        <v>55</v>
      </c>
      <c r="O9" s="4">
        <f t="shared" si="3"/>
        <v>16.5</v>
      </c>
      <c r="P9" s="4">
        <f t="shared" si="4"/>
        <v>72.09899999999999</v>
      </c>
      <c r="Q9" s="1" t="s">
        <v>23</v>
      </c>
    </row>
    <row r="10" spans="1:17" s="12" customFormat="1" ht="30.75" customHeight="1">
      <c r="A10" s="1" t="s">
        <v>26</v>
      </c>
      <c r="B10" s="1" t="s">
        <v>27</v>
      </c>
      <c r="C10" s="2" t="s">
        <v>10</v>
      </c>
      <c r="D10" s="3">
        <v>6</v>
      </c>
      <c r="E10" s="3">
        <v>1</v>
      </c>
      <c r="F10" s="3">
        <v>1014164</v>
      </c>
      <c r="G10" s="1" t="s">
        <v>70</v>
      </c>
      <c r="H10" s="4">
        <v>92.82</v>
      </c>
      <c r="I10" s="4">
        <f t="shared" si="0"/>
        <v>27.845999999999997</v>
      </c>
      <c r="J10" s="4">
        <v>62.5</v>
      </c>
      <c r="K10" s="4">
        <f t="shared" si="1"/>
        <v>6.25</v>
      </c>
      <c r="L10" s="4">
        <v>81.8</v>
      </c>
      <c r="M10" s="4">
        <f t="shared" si="2"/>
        <v>24.54</v>
      </c>
      <c r="N10" s="4">
        <v>40</v>
      </c>
      <c r="O10" s="4">
        <f t="shared" si="3"/>
        <v>12</v>
      </c>
      <c r="P10" s="4">
        <f t="shared" si="4"/>
        <v>70.636</v>
      </c>
      <c r="Q10" s="1" t="s">
        <v>23</v>
      </c>
    </row>
    <row r="11" spans="1:17" s="12" customFormat="1" ht="30.75" customHeight="1">
      <c r="A11" s="1" t="s">
        <v>26</v>
      </c>
      <c r="B11" s="1" t="s">
        <v>27</v>
      </c>
      <c r="C11" s="2" t="s">
        <v>10</v>
      </c>
      <c r="D11" s="3">
        <v>6</v>
      </c>
      <c r="E11" s="3">
        <v>1</v>
      </c>
      <c r="F11" s="3">
        <v>1014164</v>
      </c>
      <c r="G11" s="1" t="s">
        <v>71</v>
      </c>
      <c r="H11" s="4">
        <v>80.17</v>
      </c>
      <c r="I11" s="4">
        <f t="shared" si="0"/>
        <v>24.051</v>
      </c>
      <c r="J11" s="4">
        <v>76.25</v>
      </c>
      <c r="K11" s="4">
        <f t="shared" si="1"/>
        <v>7.625</v>
      </c>
      <c r="L11" s="4">
        <v>69.43</v>
      </c>
      <c r="M11" s="4">
        <f t="shared" si="2"/>
        <v>20.829</v>
      </c>
      <c r="N11" s="4">
        <v>55</v>
      </c>
      <c r="O11" s="4">
        <f t="shared" si="3"/>
        <v>16.5</v>
      </c>
      <c r="P11" s="4">
        <f t="shared" si="4"/>
        <v>69.005</v>
      </c>
      <c r="Q11" s="1" t="s">
        <v>23</v>
      </c>
    </row>
    <row r="12" spans="1:17" s="12" customFormat="1" ht="30.75" customHeight="1">
      <c r="A12" s="1" t="s">
        <v>26</v>
      </c>
      <c r="B12" s="1" t="s">
        <v>27</v>
      </c>
      <c r="C12" s="2" t="s">
        <v>10</v>
      </c>
      <c r="D12" s="3">
        <v>6</v>
      </c>
      <c r="E12" s="3">
        <v>1</v>
      </c>
      <c r="F12" s="3">
        <v>1014164</v>
      </c>
      <c r="G12" s="1" t="s">
        <v>72</v>
      </c>
      <c r="H12" s="4">
        <v>86.35</v>
      </c>
      <c r="I12" s="4">
        <f t="shared" si="0"/>
        <v>25.904999999999998</v>
      </c>
      <c r="J12" s="4">
        <v>67.5</v>
      </c>
      <c r="K12" s="4">
        <f t="shared" si="1"/>
        <v>6.75</v>
      </c>
      <c r="L12" s="4">
        <v>65.93</v>
      </c>
      <c r="M12" s="4">
        <f t="shared" si="2"/>
        <v>19.779</v>
      </c>
      <c r="N12" s="4">
        <v>45</v>
      </c>
      <c r="O12" s="4">
        <f t="shared" si="3"/>
        <v>13.5</v>
      </c>
      <c r="P12" s="4">
        <f t="shared" si="4"/>
        <v>65.934</v>
      </c>
      <c r="Q12" s="1" t="s">
        <v>23</v>
      </c>
    </row>
    <row r="13" spans="1:17" s="25" customFormat="1" ht="30.75" customHeight="1">
      <c r="A13" s="17" t="s">
        <v>28</v>
      </c>
      <c r="B13" s="17" t="s">
        <v>29</v>
      </c>
      <c r="C13" s="18" t="s">
        <v>10</v>
      </c>
      <c r="D13" s="18">
        <v>6</v>
      </c>
      <c r="E13" s="18">
        <v>1</v>
      </c>
      <c r="F13" s="18">
        <v>1014171</v>
      </c>
      <c r="G13" s="17" t="s">
        <v>39</v>
      </c>
      <c r="H13" s="23">
        <v>75.639</v>
      </c>
      <c r="I13" s="20">
        <f t="shared" si="0"/>
        <v>22.691699999999997</v>
      </c>
      <c r="J13" s="24">
        <v>60</v>
      </c>
      <c r="K13" s="20">
        <f t="shared" si="1"/>
        <v>6</v>
      </c>
      <c r="L13" s="24">
        <v>80.4</v>
      </c>
      <c r="M13" s="20">
        <f t="shared" si="2"/>
        <v>24.12</v>
      </c>
      <c r="N13" s="24">
        <v>83</v>
      </c>
      <c r="O13" s="20">
        <f t="shared" si="3"/>
        <v>24.9</v>
      </c>
      <c r="P13" s="20">
        <f t="shared" si="4"/>
        <v>77.71170000000001</v>
      </c>
      <c r="Q13" s="21" t="s">
        <v>21</v>
      </c>
    </row>
    <row r="14" spans="1:17" ht="30.75" customHeight="1">
      <c r="A14" s="1" t="s">
        <v>28</v>
      </c>
      <c r="B14" s="1" t="s">
        <v>29</v>
      </c>
      <c r="C14" s="2" t="s">
        <v>10</v>
      </c>
      <c r="D14" s="2">
        <v>6</v>
      </c>
      <c r="E14" s="2">
        <v>1</v>
      </c>
      <c r="F14" s="2">
        <v>1014171</v>
      </c>
      <c r="G14" s="1" t="s">
        <v>40</v>
      </c>
      <c r="H14" s="6">
        <v>72.754</v>
      </c>
      <c r="I14" s="4">
        <f t="shared" si="0"/>
        <v>21.8262</v>
      </c>
      <c r="J14" s="7">
        <v>61.25</v>
      </c>
      <c r="K14" s="4">
        <f t="shared" si="1"/>
        <v>6.125</v>
      </c>
      <c r="L14" s="7">
        <v>70.6</v>
      </c>
      <c r="M14" s="4">
        <f t="shared" si="2"/>
        <v>21.179999999999996</v>
      </c>
      <c r="N14" s="7">
        <v>54</v>
      </c>
      <c r="O14" s="4">
        <f t="shared" si="3"/>
        <v>16.2</v>
      </c>
      <c r="P14" s="4">
        <f t="shared" si="4"/>
        <v>65.3312</v>
      </c>
      <c r="Q14" s="5" t="s">
        <v>22</v>
      </c>
    </row>
    <row r="15" spans="1:17" ht="30.75" customHeight="1">
      <c r="A15" s="1" t="s">
        <v>28</v>
      </c>
      <c r="B15" s="1" t="s">
        <v>29</v>
      </c>
      <c r="C15" s="2" t="s">
        <v>10</v>
      </c>
      <c r="D15" s="2">
        <v>6</v>
      </c>
      <c r="E15" s="2">
        <v>1</v>
      </c>
      <c r="F15" s="2">
        <v>1014171</v>
      </c>
      <c r="G15" s="1" t="s">
        <v>41</v>
      </c>
      <c r="H15" s="6"/>
      <c r="I15" s="4"/>
      <c r="J15" s="7"/>
      <c r="K15" s="4"/>
      <c r="L15" s="7"/>
      <c r="M15" s="4"/>
      <c r="N15" s="7"/>
      <c r="O15" s="4"/>
      <c r="P15" s="4"/>
      <c r="Q15" s="5" t="s">
        <v>20</v>
      </c>
    </row>
    <row r="16" spans="1:17" ht="30.75" customHeight="1">
      <c r="A16" s="1" t="s">
        <v>28</v>
      </c>
      <c r="B16" s="1" t="s">
        <v>29</v>
      </c>
      <c r="C16" s="2" t="s">
        <v>10</v>
      </c>
      <c r="D16" s="2">
        <v>6</v>
      </c>
      <c r="E16" s="2">
        <v>1</v>
      </c>
      <c r="F16" s="2">
        <v>1014171</v>
      </c>
      <c r="G16" s="1" t="s">
        <v>42</v>
      </c>
      <c r="H16" s="6"/>
      <c r="I16" s="4"/>
      <c r="J16" s="7"/>
      <c r="K16" s="4"/>
      <c r="L16" s="7"/>
      <c r="M16" s="4"/>
      <c r="N16" s="7"/>
      <c r="O16" s="4"/>
      <c r="P16" s="4"/>
      <c r="Q16" s="5" t="s">
        <v>20</v>
      </c>
    </row>
    <row r="17" spans="1:17" s="25" customFormat="1" ht="30.75" customHeight="1">
      <c r="A17" s="17" t="s">
        <v>30</v>
      </c>
      <c r="B17" s="17" t="s">
        <v>31</v>
      </c>
      <c r="C17" s="18" t="s">
        <v>10</v>
      </c>
      <c r="D17" s="18">
        <v>7</v>
      </c>
      <c r="E17" s="18">
        <v>1</v>
      </c>
      <c r="F17" s="18">
        <v>1014172</v>
      </c>
      <c r="G17" s="17" t="s">
        <v>96</v>
      </c>
      <c r="H17" s="23">
        <v>78.04</v>
      </c>
      <c r="I17" s="20">
        <f t="shared" si="0"/>
        <v>23.412000000000003</v>
      </c>
      <c r="J17" s="33">
        <v>80</v>
      </c>
      <c r="K17" s="20">
        <f t="shared" si="1"/>
        <v>8</v>
      </c>
      <c r="L17" s="33">
        <v>86.93</v>
      </c>
      <c r="M17" s="20">
        <f t="shared" si="2"/>
        <v>26.079</v>
      </c>
      <c r="N17" s="33">
        <v>93</v>
      </c>
      <c r="O17" s="20">
        <f t="shared" si="3"/>
        <v>27.9</v>
      </c>
      <c r="P17" s="20">
        <f t="shared" si="4"/>
        <v>85.39099999999999</v>
      </c>
      <c r="Q17" s="21" t="s">
        <v>21</v>
      </c>
    </row>
    <row r="18" spans="1:17" ht="30.75" customHeight="1">
      <c r="A18" s="1" t="s">
        <v>30</v>
      </c>
      <c r="B18" s="1" t="s">
        <v>31</v>
      </c>
      <c r="C18" s="2" t="s">
        <v>10</v>
      </c>
      <c r="D18" s="2">
        <v>7</v>
      </c>
      <c r="E18" s="2">
        <v>1</v>
      </c>
      <c r="F18" s="2">
        <v>1014172</v>
      </c>
      <c r="G18" s="1" t="s">
        <v>97</v>
      </c>
      <c r="H18" s="6">
        <v>86.88</v>
      </c>
      <c r="I18" s="4">
        <f t="shared" si="0"/>
        <v>26.063999999999997</v>
      </c>
      <c r="J18" s="7">
        <v>78.75</v>
      </c>
      <c r="K18" s="4">
        <f t="shared" si="1"/>
        <v>7.875</v>
      </c>
      <c r="L18" s="7">
        <v>78.76</v>
      </c>
      <c r="M18" s="4">
        <f t="shared" si="2"/>
        <v>23.628</v>
      </c>
      <c r="N18" s="7">
        <v>50</v>
      </c>
      <c r="O18" s="4">
        <f t="shared" si="3"/>
        <v>15</v>
      </c>
      <c r="P18" s="4">
        <f t="shared" si="4"/>
        <v>72.567</v>
      </c>
      <c r="Q18" s="5" t="s">
        <v>22</v>
      </c>
    </row>
    <row r="19" spans="1:17" ht="30.75" customHeight="1">
      <c r="A19" s="1" t="s">
        <v>30</v>
      </c>
      <c r="B19" s="1" t="s">
        <v>31</v>
      </c>
      <c r="C19" s="2" t="s">
        <v>10</v>
      </c>
      <c r="D19" s="2">
        <v>7</v>
      </c>
      <c r="E19" s="2">
        <v>1</v>
      </c>
      <c r="F19" s="2">
        <v>1014172</v>
      </c>
      <c r="G19" s="1" t="s">
        <v>98</v>
      </c>
      <c r="H19" s="6">
        <v>82.92</v>
      </c>
      <c r="I19" s="4">
        <f t="shared" si="0"/>
        <v>24.876</v>
      </c>
      <c r="J19" s="7">
        <v>75</v>
      </c>
      <c r="K19" s="4">
        <f t="shared" si="1"/>
        <v>7.5</v>
      </c>
      <c r="L19" s="7">
        <v>90.66</v>
      </c>
      <c r="M19" s="4">
        <f t="shared" si="2"/>
        <v>27.197999999999997</v>
      </c>
      <c r="N19" s="7">
        <v>35</v>
      </c>
      <c r="O19" s="4">
        <f t="shared" si="3"/>
        <v>10.5</v>
      </c>
      <c r="P19" s="4">
        <f t="shared" si="4"/>
        <v>70.074</v>
      </c>
      <c r="Q19" s="5" t="s">
        <v>23</v>
      </c>
    </row>
    <row r="20" spans="1:17" ht="30.75" customHeight="1">
      <c r="A20" s="1" t="s">
        <v>30</v>
      </c>
      <c r="B20" s="1" t="s">
        <v>31</v>
      </c>
      <c r="C20" s="2" t="s">
        <v>10</v>
      </c>
      <c r="D20" s="2">
        <v>7</v>
      </c>
      <c r="E20" s="2">
        <v>1</v>
      </c>
      <c r="F20" s="2">
        <v>1014172</v>
      </c>
      <c r="G20" s="1" t="s">
        <v>99</v>
      </c>
      <c r="H20" s="6">
        <v>85.92</v>
      </c>
      <c r="I20" s="4">
        <f t="shared" si="0"/>
        <v>25.776</v>
      </c>
      <c r="J20" s="7">
        <v>73.75</v>
      </c>
      <c r="K20" s="4">
        <f t="shared" si="1"/>
        <v>7.375</v>
      </c>
      <c r="L20" s="7">
        <v>60.33</v>
      </c>
      <c r="M20" s="4">
        <f t="shared" si="2"/>
        <v>18.099</v>
      </c>
      <c r="N20" s="7">
        <v>37</v>
      </c>
      <c r="O20" s="4">
        <f t="shared" si="3"/>
        <v>11.1</v>
      </c>
      <c r="P20" s="4">
        <f t="shared" si="4"/>
        <v>62.35</v>
      </c>
      <c r="Q20" s="5" t="s">
        <v>85</v>
      </c>
    </row>
    <row r="21" spans="1:17" ht="37.5" customHeight="1">
      <c r="A21" s="1" t="s">
        <v>30</v>
      </c>
      <c r="B21" s="1" t="s">
        <v>31</v>
      </c>
      <c r="C21" s="2" t="s">
        <v>10</v>
      </c>
      <c r="D21" s="2">
        <v>7</v>
      </c>
      <c r="E21" s="2">
        <v>1</v>
      </c>
      <c r="F21" s="2">
        <v>1014172</v>
      </c>
      <c r="G21" s="1" t="s">
        <v>100</v>
      </c>
      <c r="H21" s="6">
        <v>80.06</v>
      </c>
      <c r="I21" s="4">
        <f t="shared" si="0"/>
        <v>24.018</v>
      </c>
      <c r="J21" s="7">
        <v>90</v>
      </c>
      <c r="K21" s="4">
        <f t="shared" si="1"/>
        <v>9</v>
      </c>
      <c r="L21" s="7">
        <v>65.25</v>
      </c>
      <c r="M21" s="4">
        <f t="shared" si="2"/>
        <v>19.575</v>
      </c>
      <c r="N21" s="7">
        <v>25</v>
      </c>
      <c r="O21" s="4">
        <f t="shared" si="3"/>
        <v>7.5</v>
      </c>
      <c r="P21" s="4">
        <f t="shared" si="4"/>
        <v>60.093</v>
      </c>
      <c r="Q21" s="5" t="s">
        <v>85</v>
      </c>
    </row>
    <row r="22" spans="1:17" ht="30.75" customHeight="1">
      <c r="A22" s="1" t="s">
        <v>30</v>
      </c>
      <c r="B22" s="1" t="s">
        <v>31</v>
      </c>
      <c r="C22" s="2" t="s">
        <v>10</v>
      </c>
      <c r="D22" s="2">
        <v>7</v>
      </c>
      <c r="E22" s="2">
        <v>1</v>
      </c>
      <c r="F22" s="2">
        <v>1014172</v>
      </c>
      <c r="G22" s="1" t="s">
        <v>104</v>
      </c>
      <c r="H22" s="6">
        <v>81.99</v>
      </c>
      <c r="I22" s="4">
        <f>H22*0.3</f>
        <v>24.596999999999998</v>
      </c>
      <c r="J22" s="7">
        <v>83.75</v>
      </c>
      <c r="K22" s="4">
        <f>J22*0.1</f>
        <v>8.375</v>
      </c>
      <c r="L22" s="7">
        <v>65.7</v>
      </c>
      <c r="M22" s="4">
        <f>L22*0.3</f>
        <v>19.71</v>
      </c>
      <c r="N22" s="7">
        <v>10</v>
      </c>
      <c r="O22" s="4">
        <f>N22*0.3</f>
        <v>3</v>
      </c>
      <c r="P22" s="4">
        <f>I22+K22+M22+O22</f>
        <v>55.681999999999995</v>
      </c>
      <c r="Q22" s="5" t="s">
        <v>85</v>
      </c>
    </row>
    <row r="23" spans="1:17" ht="30.75" customHeight="1">
      <c r="A23" s="1" t="s">
        <v>30</v>
      </c>
      <c r="B23" s="1" t="s">
        <v>31</v>
      </c>
      <c r="C23" s="2" t="s">
        <v>10</v>
      </c>
      <c r="D23" s="2">
        <v>7</v>
      </c>
      <c r="E23" s="2">
        <v>1</v>
      </c>
      <c r="F23" s="2">
        <v>1014172</v>
      </c>
      <c r="G23" s="1" t="s">
        <v>101</v>
      </c>
      <c r="H23" s="6"/>
      <c r="I23" s="4"/>
      <c r="J23" s="7"/>
      <c r="K23" s="4"/>
      <c r="L23" s="7"/>
      <c r="M23" s="4"/>
      <c r="N23" s="7"/>
      <c r="O23" s="4"/>
      <c r="P23" s="4"/>
      <c r="Q23" s="5" t="s">
        <v>20</v>
      </c>
    </row>
    <row r="24" spans="1:17" ht="30.75" customHeight="1">
      <c r="A24" s="1" t="s">
        <v>30</v>
      </c>
      <c r="B24" s="1" t="s">
        <v>31</v>
      </c>
      <c r="C24" s="2" t="s">
        <v>10</v>
      </c>
      <c r="D24" s="2">
        <v>7</v>
      </c>
      <c r="E24" s="2">
        <v>1</v>
      </c>
      <c r="F24" s="2">
        <v>1014172</v>
      </c>
      <c r="G24" s="1" t="s">
        <v>102</v>
      </c>
      <c r="H24" s="6"/>
      <c r="I24" s="4"/>
      <c r="J24" s="7"/>
      <c r="K24" s="4"/>
      <c r="L24" s="7"/>
      <c r="M24" s="4"/>
      <c r="N24" s="7"/>
      <c r="O24" s="4"/>
      <c r="P24" s="4"/>
      <c r="Q24" s="5" t="s">
        <v>20</v>
      </c>
    </row>
    <row r="25" spans="1:17" ht="33" customHeight="1">
      <c r="A25" s="1" t="s">
        <v>30</v>
      </c>
      <c r="B25" s="1" t="s">
        <v>31</v>
      </c>
      <c r="C25" s="2" t="s">
        <v>10</v>
      </c>
      <c r="D25" s="2">
        <v>7</v>
      </c>
      <c r="E25" s="2">
        <v>1</v>
      </c>
      <c r="F25" s="2">
        <v>1014172</v>
      </c>
      <c r="G25" s="1" t="s">
        <v>103</v>
      </c>
      <c r="H25" s="6"/>
      <c r="I25" s="4"/>
      <c r="J25" s="7"/>
      <c r="K25" s="4"/>
      <c r="L25" s="7"/>
      <c r="M25" s="4"/>
      <c r="N25" s="7"/>
      <c r="O25" s="4"/>
      <c r="P25" s="4"/>
      <c r="Q25" s="5" t="s">
        <v>20</v>
      </c>
    </row>
    <row r="26" spans="1:17" ht="33.75" customHeight="1">
      <c r="A26" s="1" t="s">
        <v>30</v>
      </c>
      <c r="B26" s="1" t="s">
        <v>31</v>
      </c>
      <c r="C26" s="2" t="s">
        <v>10</v>
      </c>
      <c r="D26" s="2">
        <v>7</v>
      </c>
      <c r="E26" s="2">
        <v>1</v>
      </c>
      <c r="F26" s="2">
        <v>1014172</v>
      </c>
      <c r="G26" s="1" t="s">
        <v>105</v>
      </c>
      <c r="H26" s="6"/>
      <c r="I26" s="4"/>
      <c r="J26" s="7"/>
      <c r="K26" s="4"/>
      <c r="L26" s="7"/>
      <c r="M26" s="4"/>
      <c r="N26" s="7"/>
      <c r="O26" s="4"/>
      <c r="P26" s="4"/>
      <c r="Q26" s="5" t="s">
        <v>20</v>
      </c>
    </row>
    <row r="27" spans="1:17" s="31" customFormat="1" ht="57" customHeight="1">
      <c r="A27" s="27" t="s">
        <v>1</v>
      </c>
      <c r="B27" s="27" t="s">
        <v>2</v>
      </c>
      <c r="C27" s="28" t="s">
        <v>11</v>
      </c>
      <c r="D27" s="29" t="s">
        <v>3</v>
      </c>
      <c r="E27" s="29" t="s">
        <v>4</v>
      </c>
      <c r="F27" s="29" t="s">
        <v>5</v>
      </c>
      <c r="G27" s="27" t="s">
        <v>0</v>
      </c>
      <c r="H27" s="30" t="s">
        <v>6</v>
      </c>
      <c r="I27" s="30" t="s">
        <v>24</v>
      </c>
      <c r="J27" s="30" t="s">
        <v>12</v>
      </c>
      <c r="K27" s="30" t="s">
        <v>13</v>
      </c>
      <c r="L27" s="30" t="s">
        <v>16</v>
      </c>
      <c r="M27" s="30" t="s">
        <v>25</v>
      </c>
      <c r="N27" s="30" t="s">
        <v>9</v>
      </c>
      <c r="O27" s="37" t="s">
        <v>8</v>
      </c>
      <c r="P27" s="38"/>
      <c r="Q27" s="39"/>
    </row>
    <row r="28" spans="1:17" ht="48" customHeight="1">
      <c r="A28" s="1" t="s">
        <v>32</v>
      </c>
      <c r="B28" s="1" t="s">
        <v>33</v>
      </c>
      <c r="C28" s="2" t="s">
        <v>14</v>
      </c>
      <c r="D28" s="2">
        <v>5</v>
      </c>
      <c r="E28" s="2">
        <v>1</v>
      </c>
      <c r="F28" s="2">
        <v>1014163</v>
      </c>
      <c r="G28" s="1" t="s">
        <v>84</v>
      </c>
      <c r="H28" s="6">
        <v>78.34</v>
      </c>
      <c r="I28" s="7">
        <f>H28*0.35</f>
        <v>27.419</v>
      </c>
      <c r="J28" s="7">
        <v>63.13</v>
      </c>
      <c r="K28" s="7">
        <f>J28*0.3</f>
        <v>18.939</v>
      </c>
      <c r="L28" s="7">
        <v>25</v>
      </c>
      <c r="M28" s="7">
        <f>L28*0.35</f>
        <v>8.75</v>
      </c>
      <c r="N28" s="7">
        <f>I28+K28+M28</f>
        <v>55.108000000000004</v>
      </c>
      <c r="O28" s="34" t="s">
        <v>85</v>
      </c>
      <c r="P28" s="34"/>
      <c r="Q28" s="34"/>
    </row>
    <row r="29" spans="1:17" s="25" customFormat="1" ht="45.75" customHeight="1">
      <c r="A29" s="17" t="s">
        <v>34</v>
      </c>
      <c r="B29" s="17" t="s">
        <v>35</v>
      </c>
      <c r="C29" s="18" t="s">
        <v>14</v>
      </c>
      <c r="D29" s="18">
        <v>5</v>
      </c>
      <c r="E29" s="18">
        <v>1</v>
      </c>
      <c r="F29" s="18">
        <v>1014165</v>
      </c>
      <c r="G29" s="17" t="s">
        <v>43</v>
      </c>
      <c r="H29" s="23">
        <v>73.78</v>
      </c>
      <c r="I29" s="24">
        <f>H29*0.35</f>
        <v>25.823</v>
      </c>
      <c r="J29" s="24">
        <v>88.8</v>
      </c>
      <c r="K29" s="24">
        <f>J29*0.3</f>
        <v>26.639999999999997</v>
      </c>
      <c r="L29" s="24">
        <v>95</v>
      </c>
      <c r="M29" s="24">
        <f>L29*0.35</f>
        <v>33.25</v>
      </c>
      <c r="N29" s="24">
        <f>I29+K29+M29</f>
        <v>85.713</v>
      </c>
      <c r="O29" s="35" t="s">
        <v>21</v>
      </c>
      <c r="P29" s="35"/>
      <c r="Q29" s="35"/>
    </row>
    <row r="30" spans="1:17" ht="24.75" customHeight="1">
      <c r="A30" s="1" t="s">
        <v>34</v>
      </c>
      <c r="B30" s="1" t="s">
        <v>35</v>
      </c>
      <c r="C30" s="2" t="s">
        <v>14</v>
      </c>
      <c r="D30" s="2">
        <v>5</v>
      </c>
      <c r="E30" s="2">
        <v>1</v>
      </c>
      <c r="F30" s="2">
        <v>1014165</v>
      </c>
      <c r="G30" s="1" t="s">
        <v>44</v>
      </c>
      <c r="H30" s="6">
        <v>80.91</v>
      </c>
      <c r="I30" s="7">
        <f aca="true" t="shared" si="5" ref="I30:I62">H30*0.35</f>
        <v>28.318499999999997</v>
      </c>
      <c r="J30" s="6">
        <v>85.06</v>
      </c>
      <c r="K30" s="7">
        <f aca="true" t="shared" si="6" ref="K30:K62">J30*0.3</f>
        <v>25.518</v>
      </c>
      <c r="L30" s="6">
        <v>80</v>
      </c>
      <c r="M30" s="7">
        <f aca="true" t="shared" si="7" ref="M30:M62">L30*0.35</f>
        <v>28</v>
      </c>
      <c r="N30" s="7">
        <f aca="true" t="shared" si="8" ref="N30:N62">I30+K30+M30</f>
        <v>81.8365</v>
      </c>
      <c r="O30" s="34" t="s">
        <v>22</v>
      </c>
      <c r="P30" s="34"/>
      <c r="Q30" s="34"/>
    </row>
    <row r="31" spans="1:17" ht="24.75" customHeight="1">
      <c r="A31" s="1" t="s">
        <v>34</v>
      </c>
      <c r="B31" s="1" t="s">
        <v>35</v>
      </c>
      <c r="C31" s="2" t="s">
        <v>14</v>
      </c>
      <c r="D31" s="2">
        <v>5</v>
      </c>
      <c r="E31" s="2">
        <v>1</v>
      </c>
      <c r="F31" s="2">
        <v>1014165</v>
      </c>
      <c r="G31" s="1" t="s">
        <v>45</v>
      </c>
      <c r="H31" s="6">
        <v>72.46</v>
      </c>
      <c r="I31" s="7">
        <f t="shared" si="5"/>
        <v>25.360999999999997</v>
      </c>
      <c r="J31" s="6">
        <v>89.96</v>
      </c>
      <c r="K31" s="7">
        <f t="shared" si="6"/>
        <v>26.987999999999996</v>
      </c>
      <c r="L31" s="6">
        <v>80</v>
      </c>
      <c r="M31" s="7">
        <f t="shared" si="7"/>
        <v>28</v>
      </c>
      <c r="N31" s="7">
        <f t="shared" si="8"/>
        <v>80.34899999999999</v>
      </c>
      <c r="O31" s="34" t="s">
        <v>53</v>
      </c>
      <c r="P31" s="34"/>
      <c r="Q31" s="34"/>
    </row>
    <row r="32" spans="1:17" ht="24.75" customHeight="1">
      <c r="A32" s="1" t="s">
        <v>34</v>
      </c>
      <c r="B32" s="1" t="s">
        <v>35</v>
      </c>
      <c r="C32" s="2" t="s">
        <v>14</v>
      </c>
      <c r="D32" s="2">
        <v>5</v>
      </c>
      <c r="E32" s="2">
        <v>1</v>
      </c>
      <c r="F32" s="2">
        <v>1014165</v>
      </c>
      <c r="G32" s="1" t="s">
        <v>46</v>
      </c>
      <c r="H32" s="6">
        <v>79.84</v>
      </c>
      <c r="I32" s="7">
        <f t="shared" si="5"/>
        <v>27.944</v>
      </c>
      <c r="J32" s="6">
        <v>79.23</v>
      </c>
      <c r="K32" s="7">
        <f t="shared" si="6"/>
        <v>23.769000000000002</v>
      </c>
      <c r="L32" s="6">
        <v>70</v>
      </c>
      <c r="M32" s="7">
        <f t="shared" si="7"/>
        <v>24.5</v>
      </c>
      <c r="N32" s="7">
        <f t="shared" si="8"/>
        <v>76.213</v>
      </c>
      <c r="O32" s="34" t="s">
        <v>53</v>
      </c>
      <c r="P32" s="34"/>
      <c r="Q32" s="34"/>
    </row>
    <row r="33" spans="1:17" ht="24.75" customHeight="1">
      <c r="A33" s="1" t="s">
        <v>34</v>
      </c>
      <c r="B33" s="1" t="s">
        <v>35</v>
      </c>
      <c r="C33" s="2" t="s">
        <v>14</v>
      </c>
      <c r="D33" s="2">
        <v>5</v>
      </c>
      <c r="E33" s="2">
        <v>1</v>
      </c>
      <c r="F33" s="2">
        <v>1014165</v>
      </c>
      <c r="G33" s="1" t="s">
        <v>47</v>
      </c>
      <c r="H33" s="6">
        <v>80.37</v>
      </c>
      <c r="I33" s="7">
        <f t="shared" si="5"/>
        <v>28.1295</v>
      </c>
      <c r="J33" s="6">
        <v>77.6</v>
      </c>
      <c r="K33" s="7">
        <f t="shared" si="6"/>
        <v>23.279999999999998</v>
      </c>
      <c r="L33" s="6">
        <v>65</v>
      </c>
      <c r="M33" s="7">
        <f t="shared" si="7"/>
        <v>22.75</v>
      </c>
      <c r="N33" s="7">
        <f t="shared" si="8"/>
        <v>74.1595</v>
      </c>
      <c r="O33" s="34" t="s">
        <v>53</v>
      </c>
      <c r="P33" s="34"/>
      <c r="Q33" s="34"/>
    </row>
    <row r="34" spans="1:17" ht="24.75" customHeight="1">
      <c r="A34" s="1" t="s">
        <v>34</v>
      </c>
      <c r="B34" s="1" t="s">
        <v>35</v>
      </c>
      <c r="C34" s="2" t="s">
        <v>14</v>
      </c>
      <c r="D34" s="2">
        <v>5</v>
      </c>
      <c r="E34" s="2">
        <v>1</v>
      </c>
      <c r="F34" s="2">
        <v>1014165</v>
      </c>
      <c r="G34" s="1" t="s">
        <v>48</v>
      </c>
      <c r="H34" s="6">
        <v>77.49</v>
      </c>
      <c r="I34" s="7">
        <f t="shared" si="5"/>
        <v>27.121499999999997</v>
      </c>
      <c r="J34" s="6">
        <v>81.8</v>
      </c>
      <c r="K34" s="7">
        <f t="shared" si="6"/>
        <v>24.54</v>
      </c>
      <c r="L34" s="6">
        <v>60</v>
      </c>
      <c r="M34" s="7">
        <f t="shared" si="7"/>
        <v>21</v>
      </c>
      <c r="N34" s="7">
        <f t="shared" si="8"/>
        <v>72.66149999999999</v>
      </c>
      <c r="O34" s="34" t="s">
        <v>53</v>
      </c>
      <c r="P34" s="34"/>
      <c r="Q34" s="34"/>
    </row>
    <row r="35" spans="1:17" ht="24.75" customHeight="1">
      <c r="A35" s="1" t="s">
        <v>34</v>
      </c>
      <c r="B35" s="1" t="s">
        <v>35</v>
      </c>
      <c r="C35" s="2" t="s">
        <v>14</v>
      </c>
      <c r="D35" s="2">
        <v>5</v>
      </c>
      <c r="E35" s="2">
        <v>1</v>
      </c>
      <c r="F35" s="2">
        <v>1014165</v>
      </c>
      <c r="G35" s="1" t="s">
        <v>49</v>
      </c>
      <c r="H35" s="6">
        <v>85.75</v>
      </c>
      <c r="I35" s="7">
        <f t="shared" si="5"/>
        <v>30.0125</v>
      </c>
      <c r="J35" s="6">
        <v>68.26</v>
      </c>
      <c r="K35" s="7">
        <f t="shared" si="6"/>
        <v>20.478</v>
      </c>
      <c r="L35" s="6">
        <v>60</v>
      </c>
      <c r="M35" s="7">
        <f t="shared" si="7"/>
        <v>21</v>
      </c>
      <c r="N35" s="7">
        <f t="shared" si="8"/>
        <v>71.4905</v>
      </c>
      <c r="O35" s="34" t="s">
        <v>53</v>
      </c>
      <c r="P35" s="34"/>
      <c r="Q35" s="34"/>
    </row>
    <row r="36" spans="1:17" ht="24.75" customHeight="1">
      <c r="A36" s="1" t="s">
        <v>34</v>
      </c>
      <c r="B36" s="1" t="s">
        <v>35</v>
      </c>
      <c r="C36" s="2" t="s">
        <v>14</v>
      </c>
      <c r="D36" s="2">
        <v>5</v>
      </c>
      <c r="E36" s="2">
        <v>1</v>
      </c>
      <c r="F36" s="2">
        <v>1014165</v>
      </c>
      <c r="G36" s="1" t="s">
        <v>50</v>
      </c>
      <c r="H36" s="6">
        <v>78.98</v>
      </c>
      <c r="I36" s="7">
        <f t="shared" si="5"/>
        <v>27.643</v>
      </c>
      <c r="J36" s="6">
        <v>81.58</v>
      </c>
      <c r="K36" s="7">
        <f t="shared" si="6"/>
        <v>24.474</v>
      </c>
      <c r="L36" s="6">
        <v>55</v>
      </c>
      <c r="M36" s="7">
        <f t="shared" si="7"/>
        <v>19.25</v>
      </c>
      <c r="N36" s="7">
        <f t="shared" si="8"/>
        <v>71.367</v>
      </c>
      <c r="O36" s="34" t="s">
        <v>53</v>
      </c>
      <c r="P36" s="34"/>
      <c r="Q36" s="34"/>
    </row>
    <row r="37" spans="1:17" ht="24.75" customHeight="1">
      <c r="A37" s="1" t="s">
        <v>34</v>
      </c>
      <c r="B37" s="1" t="s">
        <v>35</v>
      </c>
      <c r="C37" s="2" t="s">
        <v>14</v>
      </c>
      <c r="D37" s="2">
        <v>5</v>
      </c>
      <c r="E37" s="2">
        <v>1</v>
      </c>
      <c r="F37" s="2">
        <v>1014165</v>
      </c>
      <c r="G37" s="1" t="s">
        <v>51</v>
      </c>
      <c r="H37" s="6">
        <v>77.47</v>
      </c>
      <c r="I37" s="7">
        <f t="shared" si="5"/>
        <v>27.1145</v>
      </c>
      <c r="J37" s="6">
        <v>76.2</v>
      </c>
      <c r="K37" s="7">
        <f t="shared" si="6"/>
        <v>22.86</v>
      </c>
      <c r="L37" s="6">
        <v>55</v>
      </c>
      <c r="M37" s="7">
        <f t="shared" si="7"/>
        <v>19.25</v>
      </c>
      <c r="N37" s="7">
        <f t="shared" si="8"/>
        <v>69.2245</v>
      </c>
      <c r="O37" s="34" t="s">
        <v>53</v>
      </c>
      <c r="P37" s="34"/>
      <c r="Q37" s="34"/>
    </row>
    <row r="38" spans="1:17" ht="24.75" customHeight="1">
      <c r="A38" s="1" t="s">
        <v>34</v>
      </c>
      <c r="B38" s="1" t="s">
        <v>35</v>
      </c>
      <c r="C38" s="2" t="s">
        <v>14</v>
      </c>
      <c r="D38" s="2">
        <v>5</v>
      </c>
      <c r="E38" s="2">
        <v>1</v>
      </c>
      <c r="F38" s="2">
        <v>1014165</v>
      </c>
      <c r="G38" s="1" t="s">
        <v>52</v>
      </c>
      <c r="H38" s="6"/>
      <c r="I38" s="7"/>
      <c r="J38" s="6"/>
      <c r="K38" s="7"/>
      <c r="L38" s="6"/>
      <c r="M38" s="7"/>
      <c r="N38" s="7"/>
      <c r="O38" s="34" t="s">
        <v>20</v>
      </c>
      <c r="P38" s="34"/>
      <c r="Q38" s="34"/>
    </row>
    <row r="39" spans="1:17" s="25" customFormat="1" ht="28.5">
      <c r="A39" s="17" t="s">
        <v>36</v>
      </c>
      <c r="B39" s="17" t="s">
        <v>37</v>
      </c>
      <c r="C39" s="18" t="s">
        <v>14</v>
      </c>
      <c r="D39" s="18">
        <v>6</v>
      </c>
      <c r="E39" s="18">
        <v>1</v>
      </c>
      <c r="F39" s="18">
        <v>1014169</v>
      </c>
      <c r="G39" s="17" t="s">
        <v>86</v>
      </c>
      <c r="H39" s="23">
        <v>71.26</v>
      </c>
      <c r="I39" s="32">
        <f t="shared" si="5"/>
        <v>24.941</v>
      </c>
      <c r="J39" s="23">
        <v>65.46</v>
      </c>
      <c r="K39" s="32">
        <f t="shared" si="6"/>
        <v>19.637999999999998</v>
      </c>
      <c r="L39" s="23">
        <v>83</v>
      </c>
      <c r="M39" s="32">
        <f t="shared" si="7"/>
        <v>29.049999999999997</v>
      </c>
      <c r="N39" s="32">
        <f t="shared" si="8"/>
        <v>73.62899999999999</v>
      </c>
      <c r="O39" s="35" t="s">
        <v>21</v>
      </c>
      <c r="P39" s="35"/>
      <c r="Q39" s="35"/>
    </row>
    <row r="40" spans="1:17" ht="28.5">
      <c r="A40" s="1" t="s">
        <v>36</v>
      </c>
      <c r="B40" s="1" t="s">
        <v>37</v>
      </c>
      <c r="C40" s="2" t="s">
        <v>14</v>
      </c>
      <c r="D40" s="2">
        <v>6</v>
      </c>
      <c r="E40" s="2">
        <v>1</v>
      </c>
      <c r="F40" s="2">
        <v>1014169</v>
      </c>
      <c r="G40" s="1" t="s">
        <v>87</v>
      </c>
      <c r="H40" s="6">
        <v>80.34</v>
      </c>
      <c r="I40" s="7">
        <f t="shared" si="5"/>
        <v>28.119</v>
      </c>
      <c r="J40" s="6">
        <v>80.16</v>
      </c>
      <c r="K40" s="7">
        <f t="shared" si="6"/>
        <v>24.048</v>
      </c>
      <c r="L40" s="6">
        <v>60</v>
      </c>
      <c r="M40" s="7">
        <f t="shared" si="7"/>
        <v>21</v>
      </c>
      <c r="N40" s="7">
        <f t="shared" si="8"/>
        <v>73.167</v>
      </c>
      <c r="O40" s="34" t="s">
        <v>22</v>
      </c>
      <c r="P40" s="34"/>
      <c r="Q40" s="34"/>
    </row>
    <row r="41" spans="1:17" ht="28.5">
      <c r="A41" s="1" t="s">
        <v>36</v>
      </c>
      <c r="B41" s="1" t="s">
        <v>37</v>
      </c>
      <c r="C41" s="2" t="s">
        <v>14</v>
      </c>
      <c r="D41" s="2">
        <v>6</v>
      </c>
      <c r="E41" s="2">
        <v>1</v>
      </c>
      <c r="F41" s="2">
        <v>1014169</v>
      </c>
      <c r="G41" s="1" t="s">
        <v>88</v>
      </c>
      <c r="H41" s="6">
        <v>75.75</v>
      </c>
      <c r="I41" s="7">
        <f t="shared" si="5"/>
        <v>26.5125</v>
      </c>
      <c r="J41" s="6">
        <v>76.2</v>
      </c>
      <c r="K41" s="7">
        <f t="shared" si="6"/>
        <v>22.86</v>
      </c>
      <c r="L41" s="6">
        <v>63</v>
      </c>
      <c r="M41" s="7">
        <f t="shared" si="7"/>
        <v>22.049999999999997</v>
      </c>
      <c r="N41" s="7">
        <f t="shared" si="8"/>
        <v>71.4225</v>
      </c>
      <c r="O41" s="34" t="s">
        <v>23</v>
      </c>
      <c r="P41" s="34"/>
      <c r="Q41" s="34"/>
    </row>
    <row r="42" spans="1:17" ht="28.5">
      <c r="A42" s="1" t="s">
        <v>36</v>
      </c>
      <c r="B42" s="1" t="s">
        <v>37</v>
      </c>
      <c r="C42" s="2" t="s">
        <v>14</v>
      </c>
      <c r="D42" s="2">
        <v>6</v>
      </c>
      <c r="E42" s="2">
        <v>1</v>
      </c>
      <c r="F42" s="2">
        <v>1014169</v>
      </c>
      <c r="G42" s="1" t="s">
        <v>89</v>
      </c>
      <c r="H42" s="6">
        <v>70.32</v>
      </c>
      <c r="I42" s="7">
        <f t="shared" si="5"/>
        <v>24.611999999999995</v>
      </c>
      <c r="J42" s="6">
        <v>68.03</v>
      </c>
      <c r="K42" s="7">
        <f t="shared" si="6"/>
        <v>20.409</v>
      </c>
      <c r="L42" s="6">
        <v>75</v>
      </c>
      <c r="M42" s="7">
        <f t="shared" si="7"/>
        <v>26.25</v>
      </c>
      <c r="N42" s="7">
        <f t="shared" si="8"/>
        <v>71.27099999999999</v>
      </c>
      <c r="O42" s="34" t="s">
        <v>23</v>
      </c>
      <c r="P42" s="34"/>
      <c r="Q42" s="34"/>
    </row>
    <row r="43" spans="1:17" ht="28.5">
      <c r="A43" s="1" t="s">
        <v>36</v>
      </c>
      <c r="B43" s="1" t="s">
        <v>37</v>
      </c>
      <c r="C43" s="2" t="s">
        <v>14</v>
      </c>
      <c r="D43" s="2">
        <v>6</v>
      </c>
      <c r="E43" s="2">
        <v>1</v>
      </c>
      <c r="F43" s="2">
        <v>1014169</v>
      </c>
      <c r="G43" s="1" t="s">
        <v>90</v>
      </c>
      <c r="H43" s="6">
        <v>76.89</v>
      </c>
      <c r="I43" s="7">
        <f t="shared" si="5"/>
        <v>26.9115</v>
      </c>
      <c r="J43" s="6">
        <v>76.2</v>
      </c>
      <c r="K43" s="7">
        <f t="shared" si="6"/>
        <v>22.86</v>
      </c>
      <c r="L43" s="6">
        <v>58</v>
      </c>
      <c r="M43" s="7">
        <f t="shared" si="7"/>
        <v>20.299999999999997</v>
      </c>
      <c r="N43" s="7">
        <f t="shared" si="8"/>
        <v>70.0715</v>
      </c>
      <c r="O43" s="34" t="s">
        <v>23</v>
      </c>
      <c r="P43" s="34"/>
      <c r="Q43" s="34"/>
    </row>
    <row r="44" spans="1:17" ht="28.5">
      <c r="A44" s="1" t="s">
        <v>36</v>
      </c>
      <c r="B44" s="1" t="s">
        <v>37</v>
      </c>
      <c r="C44" s="2" t="s">
        <v>14</v>
      </c>
      <c r="D44" s="2">
        <v>6</v>
      </c>
      <c r="E44" s="2">
        <v>1</v>
      </c>
      <c r="F44" s="2">
        <v>1014169</v>
      </c>
      <c r="G44" s="1" t="s">
        <v>91</v>
      </c>
      <c r="H44" s="6">
        <v>76.58</v>
      </c>
      <c r="I44" s="7">
        <f t="shared" si="5"/>
        <v>26.802999999999997</v>
      </c>
      <c r="J44" s="6">
        <v>69.9</v>
      </c>
      <c r="K44" s="7">
        <f t="shared" si="6"/>
        <v>20.970000000000002</v>
      </c>
      <c r="L44" s="6">
        <v>63</v>
      </c>
      <c r="M44" s="7">
        <f t="shared" si="7"/>
        <v>22.049999999999997</v>
      </c>
      <c r="N44" s="7">
        <f t="shared" si="8"/>
        <v>69.823</v>
      </c>
      <c r="O44" s="34" t="s">
        <v>23</v>
      </c>
      <c r="P44" s="34"/>
      <c r="Q44" s="34"/>
    </row>
    <row r="45" spans="1:17" ht="28.5">
      <c r="A45" s="1" t="s">
        <v>36</v>
      </c>
      <c r="B45" s="1" t="s">
        <v>37</v>
      </c>
      <c r="C45" s="2" t="s">
        <v>14</v>
      </c>
      <c r="D45" s="2">
        <v>6</v>
      </c>
      <c r="E45" s="2">
        <v>1</v>
      </c>
      <c r="F45" s="2">
        <v>1014169</v>
      </c>
      <c r="G45" s="1" t="s">
        <v>92</v>
      </c>
      <c r="H45" s="6">
        <v>74.37</v>
      </c>
      <c r="I45" s="7">
        <f t="shared" si="5"/>
        <v>26.0295</v>
      </c>
      <c r="J45" s="6">
        <v>75.3</v>
      </c>
      <c r="K45" s="7">
        <f t="shared" si="6"/>
        <v>22.59</v>
      </c>
      <c r="L45" s="6">
        <v>56</v>
      </c>
      <c r="M45" s="7">
        <f t="shared" si="7"/>
        <v>19.599999999999998</v>
      </c>
      <c r="N45" s="7">
        <f t="shared" si="8"/>
        <v>68.2195</v>
      </c>
      <c r="O45" s="34" t="s">
        <v>23</v>
      </c>
      <c r="P45" s="34"/>
      <c r="Q45" s="34"/>
    </row>
    <row r="46" spans="1:17" ht="28.5">
      <c r="A46" s="1" t="s">
        <v>36</v>
      </c>
      <c r="B46" s="1" t="s">
        <v>37</v>
      </c>
      <c r="C46" s="2" t="s">
        <v>14</v>
      </c>
      <c r="D46" s="2">
        <v>6</v>
      </c>
      <c r="E46" s="2">
        <v>1</v>
      </c>
      <c r="F46" s="2">
        <v>1014169</v>
      </c>
      <c r="G46" s="1" t="s">
        <v>93</v>
      </c>
      <c r="H46" s="6">
        <v>72.66</v>
      </c>
      <c r="I46" s="7">
        <f t="shared" si="5"/>
        <v>25.430999999999997</v>
      </c>
      <c r="J46" s="6">
        <v>67.56</v>
      </c>
      <c r="K46" s="7">
        <f t="shared" si="6"/>
        <v>20.268</v>
      </c>
      <c r="L46" s="6">
        <v>61</v>
      </c>
      <c r="M46" s="7">
        <f t="shared" si="7"/>
        <v>21.349999999999998</v>
      </c>
      <c r="N46" s="7">
        <f t="shared" si="8"/>
        <v>67.04899999999999</v>
      </c>
      <c r="O46" s="34" t="s">
        <v>23</v>
      </c>
      <c r="P46" s="34"/>
      <c r="Q46" s="34"/>
    </row>
    <row r="47" spans="1:17" ht="28.5">
      <c r="A47" s="1" t="s">
        <v>36</v>
      </c>
      <c r="B47" s="1" t="s">
        <v>37</v>
      </c>
      <c r="C47" s="2" t="s">
        <v>14</v>
      </c>
      <c r="D47" s="2">
        <v>6</v>
      </c>
      <c r="E47" s="2">
        <v>1</v>
      </c>
      <c r="F47" s="2">
        <v>1014169</v>
      </c>
      <c r="G47" s="1" t="s">
        <v>94</v>
      </c>
      <c r="H47" s="6">
        <v>71.93</v>
      </c>
      <c r="I47" s="7">
        <f t="shared" si="5"/>
        <v>25.1755</v>
      </c>
      <c r="J47" s="6">
        <v>74.1</v>
      </c>
      <c r="K47" s="7">
        <f t="shared" si="6"/>
        <v>22.229999999999997</v>
      </c>
      <c r="L47" s="6">
        <v>57</v>
      </c>
      <c r="M47" s="7">
        <f t="shared" si="7"/>
        <v>19.95</v>
      </c>
      <c r="N47" s="7">
        <f t="shared" si="8"/>
        <v>67.35549999999999</v>
      </c>
      <c r="O47" s="34" t="s">
        <v>23</v>
      </c>
      <c r="P47" s="34"/>
      <c r="Q47" s="34"/>
    </row>
    <row r="48" spans="1:17" ht="28.5">
      <c r="A48" s="1" t="s">
        <v>36</v>
      </c>
      <c r="B48" s="1" t="s">
        <v>37</v>
      </c>
      <c r="C48" s="2" t="s">
        <v>14</v>
      </c>
      <c r="D48" s="2">
        <v>6</v>
      </c>
      <c r="E48" s="2">
        <v>1</v>
      </c>
      <c r="F48" s="2">
        <v>1014169</v>
      </c>
      <c r="G48" s="1" t="s">
        <v>95</v>
      </c>
      <c r="H48" s="6"/>
      <c r="I48" s="7"/>
      <c r="J48" s="6"/>
      <c r="K48" s="7"/>
      <c r="L48" s="6"/>
      <c r="M48" s="7"/>
      <c r="N48" s="7"/>
      <c r="O48" s="34" t="s">
        <v>20</v>
      </c>
      <c r="P48" s="34"/>
      <c r="Q48" s="34"/>
    </row>
    <row r="49" spans="1:17" s="25" customFormat="1" ht="24.75" customHeight="1">
      <c r="A49" s="17" t="s">
        <v>34</v>
      </c>
      <c r="B49" s="17"/>
      <c r="C49" s="18" t="s">
        <v>15</v>
      </c>
      <c r="D49" s="18">
        <v>6</v>
      </c>
      <c r="E49" s="18">
        <v>1</v>
      </c>
      <c r="F49" s="18">
        <v>1014284</v>
      </c>
      <c r="G49" s="17" t="s">
        <v>54</v>
      </c>
      <c r="H49" s="23">
        <v>79.3</v>
      </c>
      <c r="I49" s="24">
        <f t="shared" si="5"/>
        <v>27.755</v>
      </c>
      <c r="J49" s="23">
        <v>71</v>
      </c>
      <c r="K49" s="24">
        <f t="shared" si="6"/>
        <v>21.3</v>
      </c>
      <c r="L49" s="23">
        <v>89</v>
      </c>
      <c r="M49" s="24">
        <f t="shared" si="7"/>
        <v>31.15</v>
      </c>
      <c r="N49" s="24">
        <f t="shared" si="8"/>
        <v>80.205</v>
      </c>
      <c r="O49" s="35" t="s">
        <v>21</v>
      </c>
      <c r="P49" s="35"/>
      <c r="Q49" s="35"/>
    </row>
    <row r="50" spans="1:17" ht="24.75" customHeight="1">
      <c r="A50" s="1" t="s">
        <v>34</v>
      </c>
      <c r="B50" s="1"/>
      <c r="C50" s="2" t="s">
        <v>15</v>
      </c>
      <c r="D50" s="2">
        <v>6</v>
      </c>
      <c r="E50" s="2">
        <v>1</v>
      </c>
      <c r="F50" s="2">
        <v>1014284</v>
      </c>
      <c r="G50" s="1" t="s">
        <v>55</v>
      </c>
      <c r="H50" s="6">
        <v>82.32</v>
      </c>
      <c r="I50" s="7">
        <f t="shared" si="5"/>
        <v>28.811999999999994</v>
      </c>
      <c r="J50" s="6">
        <v>69.2</v>
      </c>
      <c r="K50" s="7">
        <f t="shared" si="6"/>
        <v>20.76</v>
      </c>
      <c r="L50" s="6">
        <v>80</v>
      </c>
      <c r="M50" s="7">
        <f t="shared" si="7"/>
        <v>28</v>
      </c>
      <c r="N50" s="7">
        <f t="shared" si="8"/>
        <v>77.572</v>
      </c>
      <c r="O50" s="34" t="s">
        <v>22</v>
      </c>
      <c r="P50" s="34"/>
      <c r="Q50" s="34"/>
    </row>
    <row r="51" spans="1:17" ht="24.75" customHeight="1">
      <c r="A51" s="1" t="s">
        <v>34</v>
      </c>
      <c r="B51" s="1"/>
      <c r="C51" s="2" t="s">
        <v>15</v>
      </c>
      <c r="D51" s="2">
        <v>6</v>
      </c>
      <c r="E51" s="2">
        <v>1</v>
      </c>
      <c r="F51" s="2">
        <v>1014284</v>
      </c>
      <c r="G51" s="1" t="s">
        <v>56</v>
      </c>
      <c r="H51" s="6">
        <v>88.03</v>
      </c>
      <c r="I51" s="7">
        <f t="shared" si="5"/>
        <v>30.810499999999998</v>
      </c>
      <c r="J51" s="6">
        <v>65.46</v>
      </c>
      <c r="K51" s="7">
        <f t="shared" si="6"/>
        <v>19.637999999999998</v>
      </c>
      <c r="L51" s="6">
        <v>71</v>
      </c>
      <c r="M51" s="7">
        <f t="shared" si="7"/>
        <v>24.849999999999998</v>
      </c>
      <c r="N51" s="7">
        <f t="shared" si="8"/>
        <v>75.29849999999999</v>
      </c>
      <c r="O51" s="34" t="s">
        <v>23</v>
      </c>
      <c r="P51" s="34"/>
      <c r="Q51" s="34"/>
    </row>
    <row r="52" spans="1:17" ht="24.75" customHeight="1">
      <c r="A52" s="1" t="s">
        <v>34</v>
      </c>
      <c r="B52" s="1"/>
      <c r="C52" s="2" t="s">
        <v>15</v>
      </c>
      <c r="D52" s="2">
        <v>6</v>
      </c>
      <c r="E52" s="2">
        <v>1</v>
      </c>
      <c r="F52" s="2">
        <v>1014284</v>
      </c>
      <c r="G52" s="1" t="s">
        <v>57</v>
      </c>
      <c r="H52" s="6">
        <v>78.07</v>
      </c>
      <c r="I52" s="7">
        <f t="shared" si="5"/>
        <v>27.324499999999997</v>
      </c>
      <c r="J52" s="6">
        <v>66.97</v>
      </c>
      <c r="K52" s="7">
        <f t="shared" si="6"/>
        <v>20.090999999999998</v>
      </c>
      <c r="L52" s="6">
        <v>65</v>
      </c>
      <c r="M52" s="7">
        <f t="shared" si="7"/>
        <v>22.75</v>
      </c>
      <c r="N52" s="7">
        <f t="shared" si="8"/>
        <v>70.1655</v>
      </c>
      <c r="O52" s="34" t="s">
        <v>23</v>
      </c>
      <c r="P52" s="34"/>
      <c r="Q52" s="34"/>
    </row>
    <row r="53" spans="1:17" ht="24.75" customHeight="1">
      <c r="A53" s="1" t="s">
        <v>34</v>
      </c>
      <c r="B53" s="1"/>
      <c r="C53" s="2" t="s">
        <v>15</v>
      </c>
      <c r="D53" s="2">
        <v>6</v>
      </c>
      <c r="E53" s="2">
        <v>1</v>
      </c>
      <c r="F53" s="2">
        <v>1014284</v>
      </c>
      <c r="G53" s="1" t="s">
        <v>58</v>
      </c>
      <c r="H53" s="6">
        <v>80.86</v>
      </c>
      <c r="I53" s="7">
        <f t="shared" si="5"/>
        <v>28.301</v>
      </c>
      <c r="J53" s="6">
        <v>61</v>
      </c>
      <c r="K53" s="7">
        <f t="shared" si="6"/>
        <v>18.3</v>
      </c>
      <c r="L53" s="6">
        <v>55</v>
      </c>
      <c r="M53" s="7">
        <f t="shared" si="7"/>
        <v>19.25</v>
      </c>
      <c r="N53" s="7">
        <f t="shared" si="8"/>
        <v>65.851</v>
      </c>
      <c r="O53" s="34" t="s">
        <v>23</v>
      </c>
      <c r="P53" s="34"/>
      <c r="Q53" s="34"/>
    </row>
    <row r="54" spans="1:17" ht="24.75" customHeight="1">
      <c r="A54" s="1" t="s">
        <v>34</v>
      </c>
      <c r="B54" s="1"/>
      <c r="C54" s="2" t="s">
        <v>15</v>
      </c>
      <c r="D54" s="2">
        <v>6</v>
      </c>
      <c r="E54" s="2">
        <v>1</v>
      </c>
      <c r="F54" s="2">
        <v>1014284</v>
      </c>
      <c r="G54" s="1" t="s">
        <v>59</v>
      </c>
      <c r="H54" s="6"/>
      <c r="I54" s="7"/>
      <c r="J54" s="6"/>
      <c r="K54" s="7"/>
      <c r="L54" s="6"/>
      <c r="M54" s="7"/>
      <c r="N54" s="7"/>
      <c r="O54" s="34" t="s">
        <v>20</v>
      </c>
      <c r="P54" s="34"/>
      <c r="Q54" s="34"/>
    </row>
    <row r="55" spans="1:17" ht="24.75" customHeight="1">
      <c r="A55" s="1" t="s">
        <v>34</v>
      </c>
      <c r="B55" s="1"/>
      <c r="C55" s="2" t="s">
        <v>15</v>
      </c>
      <c r="D55" s="2">
        <v>6</v>
      </c>
      <c r="E55" s="2">
        <v>1</v>
      </c>
      <c r="F55" s="2">
        <v>1014284</v>
      </c>
      <c r="G55" s="1" t="s">
        <v>60</v>
      </c>
      <c r="H55" s="6"/>
      <c r="I55" s="7"/>
      <c r="J55" s="6"/>
      <c r="K55" s="7"/>
      <c r="L55" s="6"/>
      <c r="M55" s="7"/>
      <c r="N55" s="7"/>
      <c r="O55" s="34" t="s">
        <v>20</v>
      </c>
      <c r="P55" s="34"/>
      <c r="Q55" s="34"/>
    </row>
    <row r="56" spans="1:17" ht="24.75" customHeight="1">
      <c r="A56" s="1" t="s">
        <v>34</v>
      </c>
      <c r="B56" s="1"/>
      <c r="C56" s="2" t="s">
        <v>15</v>
      </c>
      <c r="D56" s="2">
        <v>6</v>
      </c>
      <c r="E56" s="2">
        <v>1</v>
      </c>
      <c r="F56" s="2">
        <v>1014284</v>
      </c>
      <c r="G56" s="1" t="s">
        <v>61</v>
      </c>
      <c r="H56" s="6"/>
      <c r="I56" s="7"/>
      <c r="J56" s="6"/>
      <c r="K56" s="7"/>
      <c r="L56" s="6"/>
      <c r="M56" s="7"/>
      <c r="N56" s="7"/>
      <c r="O56" s="34" t="s">
        <v>20</v>
      </c>
      <c r="P56" s="34"/>
      <c r="Q56" s="34"/>
    </row>
    <row r="57" spans="1:17" ht="24.75" customHeight="1">
      <c r="A57" s="1" t="s">
        <v>34</v>
      </c>
      <c r="B57" s="1"/>
      <c r="C57" s="2" t="s">
        <v>15</v>
      </c>
      <c r="D57" s="2">
        <v>6</v>
      </c>
      <c r="E57" s="2">
        <v>1</v>
      </c>
      <c r="F57" s="2">
        <v>1014284</v>
      </c>
      <c r="G57" s="1" t="s">
        <v>62</v>
      </c>
      <c r="H57" s="6"/>
      <c r="I57" s="7"/>
      <c r="J57" s="6"/>
      <c r="K57" s="7"/>
      <c r="L57" s="6"/>
      <c r="M57" s="7"/>
      <c r="N57" s="7"/>
      <c r="O57" s="34" t="s">
        <v>20</v>
      </c>
      <c r="P57" s="34"/>
      <c r="Q57" s="34"/>
    </row>
    <row r="58" spans="1:17" s="25" customFormat="1" ht="28.5">
      <c r="A58" s="17" t="s">
        <v>38</v>
      </c>
      <c r="B58" s="17"/>
      <c r="C58" s="18" t="s">
        <v>15</v>
      </c>
      <c r="D58" s="18">
        <v>7</v>
      </c>
      <c r="E58" s="18">
        <v>1</v>
      </c>
      <c r="F58" s="18">
        <v>1014170</v>
      </c>
      <c r="G58" s="17" t="s">
        <v>74</v>
      </c>
      <c r="H58" s="23">
        <v>83.78</v>
      </c>
      <c r="I58" s="26">
        <f t="shared" si="5"/>
        <v>29.322999999999997</v>
      </c>
      <c r="J58" s="23">
        <v>82.2</v>
      </c>
      <c r="K58" s="26">
        <f t="shared" si="6"/>
        <v>24.66</v>
      </c>
      <c r="L58" s="23">
        <v>70</v>
      </c>
      <c r="M58" s="26">
        <f t="shared" si="7"/>
        <v>24.5</v>
      </c>
      <c r="N58" s="26">
        <f t="shared" si="8"/>
        <v>78.483</v>
      </c>
      <c r="O58" s="35" t="s">
        <v>21</v>
      </c>
      <c r="P58" s="35"/>
      <c r="Q58" s="35"/>
    </row>
    <row r="59" spans="1:17" ht="28.5">
      <c r="A59" s="1" t="s">
        <v>38</v>
      </c>
      <c r="B59" s="1"/>
      <c r="C59" s="2" t="s">
        <v>15</v>
      </c>
      <c r="D59" s="2">
        <v>7</v>
      </c>
      <c r="E59" s="2">
        <v>1</v>
      </c>
      <c r="F59" s="2">
        <v>1014170</v>
      </c>
      <c r="G59" s="1" t="s">
        <v>75</v>
      </c>
      <c r="H59" s="6">
        <v>85.51</v>
      </c>
      <c r="I59" s="7">
        <f t="shared" si="5"/>
        <v>29.9285</v>
      </c>
      <c r="J59" s="6">
        <v>82.73</v>
      </c>
      <c r="K59" s="7">
        <f t="shared" si="6"/>
        <v>24.819</v>
      </c>
      <c r="L59" s="6">
        <v>65</v>
      </c>
      <c r="M59" s="7">
        <f t="shared" si="7"/>
        <v>22.75</v>
      </c>
      <c r="N59" s="7">
        <f t="shared" si="8"/>
        <v>77.4975</v>
      </c>
      <c r="O59" s="34" t="s">
        <v>22</v>
      </c>
      <c r="P59" s="34"/>
      <c r="Q59" s="34"/>
    </row>
    <row r="60" spans="1:17" ht="28.5">
      <c r="A60" s="1" t="s">
        <v>38</v>
      </c>
      <c r="B60" s="1"/>
      <c r="C60" s="2" t="s">
        <v>15</v>
      </c>
      <c r="D60" s="2">
        <v>7</v>
      </c>
      <c r="E60" s="2">
        <v>1</v>
      </c>
      <c r="F60" s="2">
        <v>1014170</v>
      </c>
      <c r="G60" s="1" t="s">
        <v>76</v>
      </c>
      <c r="H60" s="6">
        <v>80.13</v>
      </c>
      <c r="I60" s="7">
        <f t="shared" si="5"/>
        <v>28.045499999999997</v>
      </c>
      <c r="J60" s="6">
        <v>82.96</v>
      </c>
      <c r="K60" s="7">
        <f t="shared" si="6"/>
        <v>24.887999999999998</v>
      </c>
      <c r="L60" s="6">
        <v>60</v>
      </c>
      <c r="M60" s="7">
        <f t="shared" si="7"/>
        <v>21</v>
      </c>
      <c r="N60" s="7">
        <f t="shared" si="8"/>
        <v>73.9335</v>
      </c>
      <c r="O60" s="34" t="s">
        <v>23</v>
      </c>
      <c r="P60" s="34"/>
      <c r="Q60" s="34"/>
    </row>
    <row r="61" spans="1:17" ht="28.5">
      <c r="A61" s="1" t="s">
        <v>38</v>
      </c>
      <c r="B61" s="1"/>
      <c r="C61" s="2" t="s">
        <v>15</v>
      </c>
      <c r="D61" s="2">
        <v>7</v>
      </c>
      <c r="E61" s="2">
        <v>1</v>
      </c>
      <c r="F61" s="2">
        <v>1014170</v>
      </c>
      <c r="G61" s="1" t="s">
        <v>77</v>
      </c>
      <c r="H61" s="6">
        <v>86.27</v>
      </c>
      <c r="I61" s="7">
        <f t="shared" si="5"/>
        <v>30.194499999999998</v>
      </c>
      <c r="J61" s="6">
        <v>83.9</v>
      </c>
      <c r="K61" s="7">
        <f t="shared" si="6"/>
        <v>25.17</v>
      </c>
      <c r="L61" s="6">
        <v>45</v>
      </c>
      <c r="M61" s="7">
        <f t="shared" si="7"/>
        <v>15.749999999999998</v>
      </c>
      <c r="N61" s="7">
        <f t="shared" si="8"/>
        <v>71.11449999999999</v>
      </c>
      <c r="O61" s="34" t="s">
        <v>23</v>
      </c>
      <c r="P61" s="34"/>
      <c r="Q61" s="34"/>
    </row>
    <row r="62" spans="1:17" ht="28.5">
      <c r="A62" s="1" t="s">
        <v>38</v>
      </c>
      <c r="B62" s="1"/>
      <c r="C62" s="2" t="s">
        <v>15</v>
      </c>
      <c r="D62" s="2">
        <v>7</v>
      </c>
      <c r="E62" s="2">
        <v>1</v>
      </c>
      <c r="F62" s="2">
        <v>1014170</v>
      </c>
      <c r="G62" s="1" t="s">
        <v>78</v>
      </c>
      <c r="H62" s="6">
        <v>83.44</v>
      </c>
      <c r="I62" s="7">
        <f t="shared" si="5"/>
        <v>29.203999999999997</v>
      </c>
      <c r="J62" s="6">
        <v>81.8</v>
      </c>
      <c r="K62" s="7">
        <f t="shared" si="6"/>
        <v>24.54</v>
      </c>
      <c r="L62" s="6">
        <v>35</v>
      </c>
      <c r="M62" s="7">
        <f t="shared" si="7"/>
        <v>12.25</v>
      </c>
      <c r="N62" s="7">
        <f t="shared" si="8"/>
        <v>65.994</v>
      </c>
      <c r="O62" s="34" t="s">
        <v>23</v>
      </c>
      <c r="P62" s="34"/>
      <c r="Q62" s="34"/>
    </row>
    <row r="63" spans="1:17" ht="28.5">
      <c r="A63" s="1" t="s">
        <v>38</v>
      </c>
      <c r="B63" s="1"/>
      <c r="C63" s="2" t="s">
        <v>15</v>
      </c>
      <c r="D63" s="2">
        <v>7</v>
      </c>
      <c r="E63" s="2">
        <v>1</v>
      </c>
      <c r="F63" s="2">
        <v>1014170</v>
      </c>
      <c r="G63" s="1" t="s">
        <v>79</v>
      </c>
      <c r="H63" s="6"/>
      <c r="I63" s="7"/>
      <c r="J63" s="6"/>
      <c r="K63" s="7"/>
      <c r="L63" s="6"/>
      <c r="M63" s="7"/>
      <c r="N63" s="7"/>
      <c r="O63" s="34" t="s">
        <v>20</v>
      </c>
      <c r="P63" s="34"/>
      <c r="Q63" s="34"/>
    </row>
    <row r="64" spans="1:17" ht="28.5">
      <c r="A64" s="1" t="s">
        <v>38</v>
      </c>
      <c r="B64" s="1"/>
      <c r="C64" s="2" t="s">
        <v>15</v>
      </c>
      <c r="D64" s="2">
        <v>7</v>
      </c>
      <c r="E64" s="2">
        <v>1</v>
      </c>
      <c r="F64" s="2">
        <v>1014170</v>
      </c>
      <c r="G64" s="1" t="s">
        <v>80</v>
      </c>
      <c r="H64" s="6"/>
      <c r="I64" s="7"/>
      <c r="J64" s="6"/>
      <c r="K64" s="7"/>
      <c r="L64" s="6"/>
      <c r="M64" s="7"/>
      <c r="N64" s="7"/>
      <c r="O64" s="34" t="s">
        <v>20</v>
      </c>
      <c r="P64" s="34"/>
      <c r="Q64" s="34"/>
    </row>
    <row r="65" spans="1:17" ht="28.5">
      <c r="A65" s="1" t="s">
        <v>38</v>
      </c>
      <c r="B65" s="1"/>
      <c r="C65" s="2" t="s">
        <v>15</v>
      </c>
      <c r="D65" s="2">
        <v>7</v>
      </c>
      <c r="E65" s="2">
        <v>1</v>
      </c>
      <c r="F65" s="2">
        <v>1014170</v>
      </c>
      <c r="G65" s="1" t="s">
        <v>81</v>
      </c>
      <c r="H65" s="6"/>
      <c r="I65" s="7"/>
      <c r="J65" s="6"/>
      <c r="K65" s="7"/>
      <c r="L65" s="6"/>
      <c r="M65" s="7"/>
      <c r="N65" s="7"/>
      <c r="O65" s="34" t="s">
        <v>20</v>
      </c>
      <c r="P65" s="34"/>
      <c r="Q65" s="34"/>
    </row>
    <row r="66" spans="1:17" ht="28.5">
      <c r="A66" s="1" t="s">
        <v>38</v>
      </c>
      <c r="B66" s="1"/>
      <c r="C66" s="2" t="s">
        <v>15</v>
      </c>
      <c r="D66" s="2">
        <v>7</v>
      </c>
      <c r="E66" s="2">
        <v>1</v>
      </c>
      <c r="F66" s="2">
        <v>1014170</v>
      </c>
      <c r="G66" s="1" t="s">
        <v>82</v>
      </c>
      <c r="H66" s="6"/>
      <c r="I66" s="7"/>
      <c r="J66" s="6"/>
      <c r="K66" s="7"/>
      <c r="L66" s="6"/>
      <c r="M66" s="7"/>
      <c r="N66" s="7"/>
      <c r="O66" s="34" t="s">
        <v>20</v>
      </c>
      <c r="P66" s="34"/>
      <c r="Q66" s="34"/>
    </row>
    <row r="67" spans="1:17" ht="28.5">
      <c r="A67" s="1" t="s">
        <v>38</v>
      </c>
      <c r="B67" s="1"/>
      <c r="C67" s="2" t="s">
        <v>15</v>
      </c>
      <c r="D67" s="2">
        <v>7</v>
      </c>
      <c r="E67" s="2">
        <v>1</v>
      </c>
      <c r="F67" s="2">
        <v>1014170</v>
      </c>
      <c r="G67" s="1" t="s">
        <v>83</v>
      </c>
      <c r="H67" s="6"/>
      <c r="I67" s="7"/>
      <c r="J67" s="6"/>
      <c r="K67" s="7"/>
      <c r="L67" s="6"/>
      <c r="M67" s="7"/>
      <c r="N67" s="7"/>
      <c r="O67" s="34" t="s">
        <v>20</v>
      </c>
      <c r="P67" s="34"/>
      <c r="Q67" s="34"/>
    </row>
  </sheetData>
  <sheetProtection/>
  <mergeCells count="42">
    <mergeCell ref="A1:Q1"/>
    <mergeCell ref="O27:Q27"/>
    <mergeCell ref="O28:Q28"/>
    <mergeCell ref="O29:Q29"/>
    <mergeCell ref="O30:Q30"/>
    <mergeCell ref="O31:Q31"/>
    <mergeCell ref="O32:Q32"/>
    <mergeCell ref="O33:Q33"/>
    <mergeCell ref="O34:Q34"/>
    <mergeCell ref="O35:Q35"/>
    <mergeCell ref="O36:Q36"/>
    <mergeCell ref="O37:Q37"/>
    <mergeCell ref="O38:Q38"/>
    <mergeCell ref="O39:Q39"/>
    <mergeCell ref="O40:Q40"/>
    <mergeCell ref="O41:Q41"/>
    <mergeCell ref="O42:Q42"/>
    <mergeCell ref="O43:Q43"/>
    <mergeCell ref="O44:Q44"/>
    <mergeCell ref="O45:Q45"/>
    <mergeCell ref="O46:Q46"/>
    <mergeCell ref="O47:Q47"/>
    <mergeCell ref="O48:Q48"/>
    <mergeCell ref="O49:Q49"/>
    <mergeCell ref="O50:Q50"/>
    <mergeCell ref="O51:Q51"/>
    <mergeCell ref="O52:Q52"/>
    <mergeCell ref="O53:Q53"/>
    <mergeCell ref="O54:Q54"/>
    <mergeCell ref="O55:Q55"/>
    <mergeCell ref="O56:Q56"/>
    <mergeCell ref="O57:Q57"/>
    <mergeCell ref="O58:Q58"/>
    <mergeCell ref="O59:Q59"/>
    <mergeCell ref="O60:Q60"/>
    <mergeCell ref="O61:Q61"/>
    <mergeCell ref="O62:Q62"/>
    <mergeCell ref="O63:Q63"/>
    <mergeCell ref="O64:Q64"/>
    <mergeCell ref="O65:Q65"/>
    <mergeCell ref="O66:Q66"/>
    <mergeCell ref="O67:Q67"/>
  </mergeCells>
  <printOptions/>
  <pageMargins left="0" right="0" top="0.984251968503937" bottom="1.1811023622047245" header="0.31496062992125984" footer="0.31496062992125984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abdullah</cp:lastModifiedBy>
  <cp:lastPrinted>2017-01-18T10:02:59Z</cp:lastPrinted>
  <dcterms:created xsi:type="dcterms:W3CDTF">1999-05-26T11:21:22Z</dcterms:created>
  <dcterms:modified xsi:type="dcterms:W3CDTF">2017-01-18T10:03:55Z</dcterms:modified>
  <cp:category/>
  <cp:version/>
  <cp:contentType/>
  <cp:contentStatus/>
</cp:coreProperties>
</file>